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c17bf162ee09e0c/Desktop/"/>
    </mc:Choice>
  </mc:AlternateContent>
  <xr:revisionPtr revIDLastSave="17" documentId="14_{37698967-615E-474F-8C08-5B38818EFFAF}" xr6:coauthVersionLast="47" xr6:coauthVersionMax="47" xr10:uidLastSave="{154F87D5-27AA-4021-84C5-3EF9F177E082}"/>
  <workbookProtection workbookAlgorithmName="SHA-512" workbookHashValue="3L0/9AtwDKeoeA5yEslfEQVCJmrjANFKTYSCFE0ovhA/KVauL7oYQ4T5Ro6ffqC1s2ZboNa4ef+OzXEDIa9r1A==" workbookSaltValue="7KXl6FzX7LXCWXlQBxdsfA==" workbookSpinCount="100000" lockStructure="1"/>
  <bookViews>
    <workbookView xWindow="7590" yWindow="705" windowWidth="19305" windowHeight="14520" xr2:uid="{46F44F1E-E844-4B7E-BA55-5F7E821487E7}"/>
  </bookViews>
  <sheets>
    <sheet name="Phinanceus Con_Gov-NZ" sheetId="11" r:id="rId1"/>
    <sheet name="NewRez Calc Sheet" sheetId="12" state="hidden" r:id="rId2"/>
    <sheet name="PHH Calc Sheet" sheetId="10" state="hidden" r:id="rId3"/>
    <sheet name="NewRez LLPA Grid" sheetId="13" state="hidden" r:id="rId4"/>
    <sheet name="Howard U DSCR" sheetId="2" r:id="rId5"/>
    <sheet name="Howard U Alt" sheetId="3" r:id="rId6"/>
    <sheet name="Hampton U DSCR" sheetId="6" r:id="rId7"/>
    <sheet name="Hampton U Expanded" sheetId="8" r:id="rId8"/>
    <sheet name="Hampton U Non-Prime" sheetId="9" r:id="rId9"/>
    <sheet name="Wholesale Con-Gov-PHH" sheetId="1" state="hidden" r:id="rId10"/>
    <sheet name="HU DSCR Calc" sheetId="4" state="hidden" r:id="rId11"/>
    <sheet name="HU Alt Calc" sheetId="5" state="hidden" r:id="rId12"/>
    <sheet name="Hampton Calcs" sheetId="7" state="hidden" r:id="rId13"/>
  </sheets>
  <definedNames>
    <definedName name="_xlnm.Print_Area" localSheetId="0">'Phinanceus Con_Gov-NZ'!$B$1:$P$364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62" i="12" l="1"/>
  <c r="P1463" i="12"/>
  <c r="P1464" i="12"/>
  <c r="P1465" i="12"/>
  <c r="P1466" i="12" s="1"/>
  <c r="P1467" i="12" s="1"/>
  <c r="P1468" i="12" s="1"/>
  <c r="P1469" i="12" s="1"/>
  <c r="P1470" i="12" s="1"/>
  <c r="P1471" i="12" s="1"/>
  <c r="P1472" i="12" s="1"/>
  <c r="P1473" i="12" s="1"/>
  <c r="P1474" i="12" s="1"/>
  <c r="P1475" i="12" s="1"/>
  <c r="P1476" i="12" s="1"/>
  <c r="P1477" i="12" s="1"/>
  <c r="P1478" i="12" s="1"/>
  <c r="P1479" i="12" s="1"/>
  <c r="P1461" i="12"/>
  <c r="P1460" i="12"/>
  <c r="P1437" i="12"/>
  <c r="P1438" i="12" s="1"/>
  <c r="P1439" i="12" s="1"/>
  <c r="P1440" i="12" s="1"/>
  <c r="P1441" i="12" s="1"/>
  <c r="P1442" i="12" s="1"/>
  <c r="P1443" i="12" s="1"/>
  <c r="P1444" i="12" s="1"/>
  <c r="P1445" i="12" s="1"/>
  <c r="P1446" i="12" s="1"/>
  <c r="P1447" i="12" s="1"/>
  <c r="P1448" i="12" s="1"/>
  <c r="P1449" i="12" s="1"/>
  <c r="P1450" i="12" s="1"/>
  <c r="P1451" i="12" s="1"/>
  <c r="P1452" i="12" s="1"/>
  <c r="P1453" i="12" s="1"/>
  <c r="P1454" i="12" s="1"/>
  <c r="P1436" i="12"/>
  <c r="P1435" i="12"/>
  <c r="P1156" i="12"/>
  <c r="P1157" i="12"/>
  <c r="P1158" i="12"/>
  <c r="P1159" i="12"/>
  <c r="P1160" i="12" s="1"/>
  <c r="P1161" i="12" s="1"/>
  <c r="P1162" i="12" s="1"/>
  <c r="P1163" i="12" s="1"/>
  <c r="P1164" i="12" s="1"/>
  <c r="P1165" i="12" s="1"/>
  <c r="P1166" i="12" s="1"/>
  <c r="P1167" i="12" s="1"/>
  <c r="P1168" i="12" s="1"/>
  <c r="P1169" i="12" s="1"/>
  <c r="P1170" i="12" s="1"/>
  <c r="P1171" i="12" s="1"/>
  <c r="P1172" i="12" s="1"/>
  <c r="P1173" i="12" s="1"/>
  <c r="P1155" i="12"/>
  <c r="P1154" i="12"/>
  <c r="P1131" i="12"/>
  <c r="P1132" i="12"/>
  <c r="P1133" i="12" s="1"/>
  <c r="P1134" i="12" s="1"/>
  <c r="P1135" i="12" s="1"/>
  <c r="P1136" i="12" s="1"/>
  <c r="P1137" i="12" s="1"/>
  <c r="P1138" i="12" s="1"/>
  <c r="P1139" i="12" s="1"/>
  <c r="P1140" i="12" s="1"/>
  <c r="P1141" i="12" s="1"/>
  <c r="P1142" i="12" s="1"/>
  <c r="P1143" i="12" s="1"/>
  <c r="P1144" i="12" s="1"/>
  <c r="P1145" i="12" s="1"/>
  <c r="P1146" i="12" s="1"/>
  <c r="P1147" i="12" s="1"/>
  <c r="P1148" i="12" s="1"/>
  <c r="P1130" i="12"/>
  <c r="P1129" i="12"/>
  <c r="P1104" i="12"/>
  <c r="P1105" i="12"/>
  <c r="P1106" i="12"/>
  <c r="P1107" i="12" s="1"/>
  <c r="P1108" i="12" s="1"/>
  <c r="P1109" i="12" s="1"/>
  <c r="P1110" i="12" s="1"/>
  <c r="P1111" i="12" s="1"/>
  <c r="P1112" i="12" s="1"/>
  <c r="P1113" i="12" s="1"/>
  <c r="P1114" i="12" s="1"/>
  <c r="P1115" i="12" s="1"/>
  <c r="P1116" i="12" s="1"/>
  <c r="P1117" i="12" s="1"/>
  <c r="P1118" i="12" s="1"/>
  <c r="P1119" i="12" s="1"/>
  <c r="P1120" i="12" s="1"/>
  <c r="P1121" i="12" s="1"/>
  <c r="P1103" i="12"/>
  <c r="P1102" i="12"/>
  <c r="P1054" i="12"/>
  <c r="P1055" i="12"/>
  <c r="P1056" i="12"/>
  <c r="P1057" i="12" s="1"/>
  <c r="P1058" i="12" s="1"/>
  <c r="P1059" i="12" s="1"/>
  <c r="P1060" i="12" s="1"/>
  <c r="P1061" i="12" s="1"/>
  <c r="P1062" i="12" s="1"/>
  <c r="P1063" i="12" s="1"/>
  <c r="P1064" i="12" s="1"/>
  <c r="P1065" i="12" s="1"/>
  <c r="P1066" i="12" s="1"/>
  <c r="P1067" i="12" s="1"/>
  <c r="P1068" i="12" s="1"/>
  <c r="P1069" i="12" s="1"/>
  <c r="P1070" i="12" s="1"/>
  <c r="P1071" i="12" s="1"/>
  <c r="P1053" i="12"/>
  <c r="P1052" i="12"/>
  <c r="P1029" i="12"/>
  <c r="P1030" i="12"/>
  <c r="P1031" i="12" s="1"/>
  <c r="P1032" i="12" s="1"/>
  <c r="P1033" i="12" s="1"/>
  <c r="P1034" i="12" s="1"/>
  <c r="P1035" i="12" s="1"/>
  <c r="P1036" i="12" s="1"/>
  <c r="P1037" i="12" s="1"/>
  <c r="P1038" i="12" s="1"/>
  <c r="P1039" i="12" s="1"/>
  <c r="P1040" i="12" s="1"/>
  <c r="P1041" i="12" s="1"/>
  <c r="P1042" i="12" s="1"/>
  <c r="P1043" i="12" s="1"/>
  <c r="P1044" i="12" s="1"/>
  <c r="P1045" i="12" s="1"/>
  <c r="P1046" i="12" s="1"/>
  <c r="P1028" i="12"/>
  <c r="P1027" i="12"/>
  <c r="P773" i="12"/>
  <c r="P774" i="12"/>
  <c r="P775" i="12"/>
  <c r="P776" i="12"/>
  <c r="P777" i="12" s="1"/>
  <c r="P778" i="12" s="1"/>
  <c r="P779" i="12" s="1"/>
  <c r="P780" i="12" s="1"/>
  <c r="P781" i="12" s="1"/>
  <c r="P782" i="12" s="1"/>
  <c r="P783" i="12" s="1"/>
  <c r="P784" i="12" s="1"/>
  <c r="P785" i="12" s="1"/>
  <c r="P786" i="12" s="1"/>
  <c r="P787" i="12" s="1"/>
  <c r="P788" i="12" s="1"/>
  <c r="P789" i="12" s="1"/>
  <c r="P790" i="12" s="1"/>
  <c r="P772" i="12"/>
  <c r="P771" i="12"/>
  <c r="P748" i="12"/>
  <c r="P749" i="12" s="1"/>
  <c r="P750" i="12" s="1"/>
  <c r="P751" i="12" s="1"/>
  <c r="P752" i="12" s="1"/>
  <c r="P753" i="12" s="1"/>
  <c r="P754" i="12" s="1"/>
  <c r="P755" i="12" s="1"/>
  <c r="P756" i="12" s="1"/>
  <c r="P757" i="12" s="1"/>
  <c r="P758" i="12" s="1"/>
  <c r="P759" i="12" s="1"/>
  <c r="P760" i="12" s="1"/>
  <c r="P761" i="12" s="1"/>
  <c r="P762" i="12" s="1"/>
  <c r="P763" i="12" s="1"/>
  <c r="P764" i="12" s="1"/>
  <c r="P765" i="12" s="1"/>
  <c r="P747" i="12"/>
  <c r="P746" i="12"/>
  <c r="P723" i="12"/>
  <c r="P724" i="12"/>
  <c r="P725" i="12"/>
  <c r="P726" i="12" s="1"/>
  <c r="P727" i="12" s="1"/>
  <c r="P728" i="12" s="1"/>
  <c r="P729" i="12" s="1"/>
  <c r="P730" i="12" s="1"/>
  <c r="P731" i="12" s="1"/>
  <c r="P732" i="12" s="1"/>
  <c r="P733" i="12" s="1"/>
  <c r="P734" i="12" s="1"/>
  <c r="P735" i="12" s="1"/>
  <c r="P736" i="12" s="1"/>
  <c r="P737" i="12" s="1"/>
  <c r="P738" i="12" s="1"/>
  <c r="P739" i="12" s="1"/>
  <c r="P740" i="12" s="1"/>
  <c r="P722" i="12"/>
  <c r="P721" i="12"/>
  <c r="P671" i="12"/>
  <c r="P672" i="12" s="1"/>
  <c r="P673" i="12" s="1"/>
  <c r="P674" i="12" s="1"/>
  <c r="P675" i="12" s="1"/>
  <c r="P676" i="12" s="1"/>
  <c r="P677" i="12" s="1"/>
  <c r="P678" i="12" s="1"/>
  <c r="P679" i="12" s="1"/>
  <c r="P680" i="12" s="1"/>
  <c r="P681" i="12" s="1"/>
  <c r="P682" i="12" s="1"/>
  <c r="P683" i="12" s="1"/>
  <c r="P684" i="12" s="1"/>
  <c r="P685" i="12" s="1"/>
  <c r="P686" i="12" s="1"/>
  <c r="P687" i="12" s="1"/>
  <c r="P688" i="12" s="1"/>
  <c r="P670" i="12"/>
  <c r="P669" i="12"/>
  <c r="P644" i="12"/>
  <c r="P645" i="12" s="1"/>
  <c r="P646" i="12" s="1"/>
  <c r="P647" i="12" s="1"/>
  <c r="P648" i="12" s="1"/>
  <c r="P649" i="12" s="1"/>
  <c r="P650" i="12" s="1"/>
  <c r="P651" i="12" s="1"/>
  <c r="P652" i="12" s="1"/>
  <c r="P653" i="12" s="1"/>
  <c r="P654" i="12" s="1"/>
  <c r="P655" i="12" s="1"/>
  <c r="P656" i="12" s="1"/>
  <c r="P657" i="12" s="1"/>
  <c r="P658" i="12" s="1"/>
  <c r="P659" i="12" s="1"/>
  <c r="P660" i="12" s="1"/>
  <c r="P661" i="12" s="1"/>
  <c r="P662" i="12" s="1"/>
  <c r="P663" i="12" s="1"/>
  <c r="P619" i="12"/>
  <c r="P620" i="12" s="1"/>
  <c r="P621" i="12" s="1"/>
  <c r="P622" i="12" s="1"/>
  <c r="P623" i="12" s="1"/>
  <c r="P624" i="12" s="1"/>
  <c r="P625" i="12" s="1"/>
  <c r="P626" i="12" s="1"/>
  <c r="P627" i="12" s="1"/>
  <c r="P628" i="12" s="1"/>
  <c r="P629" i="12" s="1"/>
  <c r="P630" i="12" s="1"/>
  <c r="P631" i="12" s="1"/>
  <c r="P632" i="12" s="1"/>
  <c r="P633" i="12" s="1"/>
  <c r="P634" i="12" s="1"/>
  <c r="P635" i="12" s="1"/>
  <c r="P636" i="12" s="1"/>
  <c r="P637" i="12" s="1"/>
  <c r="P638" i="12" s="1"/>
  <c r="P592" i="12"/>
  <c r="P593" i="12" s="1"/>
  <c r="P594" i="12" s="1"/>
  <c r="P595" i="12" s="1"/>
  <c r="P596" i="12" s="1"/>
  <c r="P597" i="12" s="1"/>
  <c r="P598" i="12" s="1"/>
  <c r="P599" i="12" s="1"/>
  <c r="P600" i="12" s="1"/>
  <c r="P601" i="12" s="1"/>
  <c r="P602" i="12" s="1"/>
  <c r="P603" i="12" s="1"/>
  <c r="P604" i="12" s="1"/>
  <c r="P605" i="12" s="1"/>
  <c r="P606" i="12" s="1"/>
  <c r="P607" i="12" s="1"/>
  <c r="P608" i="12" s="1"/>
  <c r="P609" i="12" s="1"/>
  <c r="P610" i="12" s="1"/>
  <c r="P611" i="12" s="1"/>
  <c r="P567" i="12"/>
  <c r="P568" i="12" s="1"/>
  <c r="P569" i="12" s="1"/>
  <c r="P570" i="12" s="1"/>
  <c r="P571" i="12" s="1"/>
  <c r="P572" i="12" s="1"/>
  <c r="P573" i="12" s="1"/>
  <c r="P574" i="12" s="1"/>
  <c r="P575" i="12" s="1"/>
  <c r="P576" i="12" s="1"/>
  <c r="P577" i="12" s="1"/>
  <c r="P578" i="12" s="1"/>
  <c r="P579" i="12" s="1"/>
  <c r="P580" i="12" s="1"/>
  <c r="P581" i="12" s="1"/>
  <c r="P582" i="12" s="1"/>
  <c r="P583" i="12" s="1"/>
  <c r="P584" i="12" s="1"/>
  <c r="P585" i="12" s="1"/>
  <c r="P586" i="12" s="1"/>
  <c r="P542" i="12"/>
  <c r="P543" i="12" s="1"/>
  <c r="P544" i="12" s="1"/>
  <c r="P545" i="12" s="1"/>
  <c r="P546" i="12" s="1"/>
  <c r="P547" i="12" s="1"/>
  <c r="P548" i="12" s="1"/>
  <c r="P549" i="12" s="1"/>
  <c r="P550" i="12" s="1"/>
  <c r="P551" i="12" s="1"/>
  <c r="P552" i="12" s="1"/>
  <c r="P553" i="12" s="1"/>
  <c r="P554" i="12" s="1"/>
  <c r="P555" i="12" s="1"/>
  <c r="P556" i="12" s="1"/>
  <c r="P557" i="12" s="1"/>
  <c r="P558" i="12" s="1"/>
  <c r="P559" i="12" s="1"/>
  <c r="P560" i="12" s="1"/>
  <c r="P561" i="12" s="1"/>
  <c r="P517" i="12"/>
  <c r="P518" i="12" s="1"/>
  <c r="P519" i="12" s="1"/>
  <c r="P520" i="12" s="1"/>
  <c r="P521" i="12" s="1"/>
  <c r="P522" i="12" s="1"/>
  <c r="P523" i="12" s="1"/>
  <c r="P524" i="12" s="1"/>
  <c r="P525" i="12" s="1"/>
  <c r="P526" i="12" s="1"/>
  <c r="P527" i="12" s="1"/>
  <c r="P528" i="12" s="1"/>
  <c r="P529" i="12" s="1"/>
  <c r="P530" i="12" s="1"/>
  <c r="P531" i="12" s="1"/>
  <c r="P532" i="12" s="1"/>
  <c r="P533" i="12" s="1"/>
  <c r="P534" i="12" s="1"/>
  <c r="P535" i="12" s="1"/>
  <c r="P536" i="12" s="1"/>
  <c r="P159" i="12"/>
  <c r="P160" i="12" s="1"/>
  <c r="P161" i="12" s="1"/>
  <c r="P162" i="12" s="1"/>
  <c r="P163" i="12" s="1"/>
  <c r="P164" i="12" s="1"/>
  <c r="P165" i="12" s="1"/>
  <c r="P166" i="12" s="1"/>
  <c r="P167" i="12" s="1"/>
  <c r="P168" i="12" s="1"/>
  <c r="P169" i="12" s="1"/>
  <c r="P170" i="12" s="1"/>
  <c r="P171" i="12" s="1"/>
  <c r="P172" i="12" s="1"/>
  <c r="P173" i="12" s="1"/>
  <c r="P174" i="12" s="1"/>
  <c r="P175" i="12" s="1"/>
  <c r="P176" i="12" s="1"/>
  <c r="P177" i="12" s="1"/>
  <c r="P178" i="12" s="1"/>
  <c r="P109" i="12"/>
  <c r="P110" i="12" s="1"/>
  <c r="P111" i="12" s="1"/>
  <c r="P112" i="12" s="1"/>
  <c r="P113" i="12" s="1"/>
  <c r="P114" i="12" s="1"/>
  <c r="P115" i="12" s="1"/>
  <c r="P116" i="12" s="1"/>
  <c r="P117" i="12" s="1"/>
  <c r="P118" i="12" s="1"/>
  <c r="P119" i="12" s="1"/>
  <c r="P120" i="12" s="1"/>
  <c r="P121" i="12" s="1"/>
  <c r="P122" i="12" s="1"/>
  <c r="P123" i="12" s="1"/>
  <c r="P124" i="12" s="1"/>
  <c r="P125" i="12" s="1"/>
  <c r="P126" i="12" s="1"/>
  <c r="P127" i="12" s="1"/>
  <c r="P128" i="12" s="1"/>
  <c r="P134" i="12" s="1"/>
  <c r="P135" i="12" s="1"/>
  <c r="P136" i="12" s="1"/>
  <c r="P137" i="12" s="1"/>
  <c r="P138" i="12" s="1"/>
  <c r="P139" i="12" s="1"/>
  <c r="P140" i="12" s="1"/>
  <c r="P141" i="12" s="1"/>
  <c r="P142" i="12" s="1"/>
  <c r="P143" i="12" s="1"/>
  <c r="P144" i="12" s="1"/>
  <c r="P145" i="12" s="1"/>
  <c r="P146" i="12" s="1"/>
  <c r="P147" i="12" s="1"/>
  <c r="P148" i="12" s="1"/>
  <c r="P149" i="12" s="1"/>
  <c r="P150" i="12" s="1"/>
  <c r="P151" i="12" s="1"/>
  <c r="P152" i="12" s="1"/>
  <c r="P153" i="12" s="1"/>
  <c r="P82" i="12"/>
  <c r="P83" i="12" s="1"/>
  <c r="P84" i="12" s="1"/>
  <c r="P85" i="12" s="1"/>
  <c r="P86" i="12" s="1"/>
  <c r="P87" i="12" s="1"/>
  <c r="P88" i="12" s="1"/>
  <c r="P89" i="12" s="1"/>
  <c r="P90" i="12" s="1"/>
  <c r="P91" i="12" s="1"/>
  <c r="P92" i="12" s="1"/>
  <c r="P93" i="12" s="1"/>
  <c r="P94" i="12" s="1"/>
  <c r="P95" i="12" s="1"/>
  <c r="P96" i="12" s="1"/>
  <c r="P97" i="12" s="1"/>
  <c r="P98" i="12" s="1"/>
  <c r="P99" i="12" s="1"/>
  <c r="P100" i="12" s="1"/>
  <c r="P101" i="12" s="1"/>
  <c r="P57" i="12"/>
  <c r="P58" i="12" s="1"/>
  <c r="P59" i="12" s="1"/>
  <c r="P60" i="12" s="1"/>
  <c r="P61" i="12" s="1"/>
  <c r="P62" i="12" s="1"/>
  <c r="P63" i="12" s="1"/>
  <c r="P64" i="12" s="1"/>
  <c r="P65" i="12" s="1"/>
  <c r="P66" i="12" s="1"/>
  <c r="P67" i="12" s="1"/>
  <c r="P68" i="12" s="1"/>
  <c r="P69" i="12" s="1"/>
  <c r="P70" i="12" s="1"/>
  <c r="P71" i="12" s="1"/>
  <c r="P72" i="12" s="1"/>
  <c r="P73" i="12" s="1"/>
  <c r="P74" i="12" s="1"/>
  <c r="P75" i="12" s="1"/>
  <c r="P76" i="12" s="1"/>
  <c r="P32" i="12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7" i="12" l="1"/>
  <c r="P8" i="12" s="1"/>
  <c r="P9" i="12" s="1"/>
  <c r="P10" i="12" s="1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B18" i="6" l="1"/>
  <c r="B19" i="6"/>
  <c r="B20" i="6" s="1"/>
  <c r="B21" i="6" s="1"/>
  <c r="B22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17" i="6"/>
  <c r="W3" i="6" l="1"/>
  <c r="Q2" i="8" s="1"/>
  <c r="Q2" i="9" s="1"/>
  <c r="N2" i="1"/>
  <c r="N2" i="11" s="1"/>
  <c r="N98" i="11" s="1"/>
  <c r="N367" i="11" s="1"/>
  <c r="P191" i="11"/>
  <c r="O191" i="11"/>
  <c r="N191" i="11"/>
  <c r="M191" i="11"/>
  <c r="P190" i="11"/>
  <c r="O190" i="11"/>
  <c r="N190" i="11"/>
  <c r="M190" i="11"/>
  <c r="P189" i="11"/>
  <c r="O189" i="11"/>
  <c r="N189" i="11"/>
  <c r="M189" i="11"/>
  <c r="P188" i="11"/>
  <c r="O188" i="11"/>
  <c r="N188" i="11"/>
  <c r="M188" i="11"/>
  <c r="P187" i="11"/>
  <c r="O187" i="11"/>
  <c r="N187" i="11"/>
  <c r="M187" i="11"/>
  <c r="P186" i="11"/>
  <c r="O186" i="11"/>
  <c r="N186" i="11"/>
  <c r="M186" i="11"/>
  <c r="P185" i="11"/>
  <c r="O185" i="11"/>
  <c r="N185" i="11"/>
  <c r="M185" i="11"/>
  <c r="P184" i="11"/>
  <c r="O184" i="11"/>
  <c r="N184" i="11"/>
  <c r="M184" i="11"/>
  <c r="P183" i="11"/>
  <c r="O183" i="11"/>
  <c r="N183" i="11"/>
  <c r="M183" i="11"/>
  <c r="P182" i="11"/>
  <c r="O182" i="11"/>
  <c r="N182" i="11"/>
  <c r="M182" i="11"/>
  <c r="P181" i="11"/>
  <c r="O181" i="11"/>
  <c r="N181" i="11"/>
  <c r="M181" i="11"/>
  <c r="P180" i="11"/>
  <c r="O180" i="11"/>
  <c r="N180" i="11"/>
  <c r="M180" i="11"/>
  <c r="P179" i="11"/>
  <c r="O179" i="11"/>
  <c r="N179" i="11"/>
  <c r="M179" i="11"/>
  <c r="P178" i="11"/>
  <c r="O178" i="11"/>
  <c r="N178" i="11"/>
  <c r="M178" i="11"/>
  <c r="P177" i="11"/>
  <c r="O177" i="11"/>
  <c r="N177" i="11"/>
  <c r="M177" i="11"/>
  <c r="P176" i="11"/>
  <c r="O176" i="11"/>
  <c r="N176" i="11"/>
  <c r="M176" i="11"/>
  <c r="P175" i="11"/>
  <c r="O175" i="11"/>
  <c r="N175" i="11"/>
  <c r="M175" i="11"/>
  <c r="P174" i="11"/>
  <c r="O174" i="11"/>
  <c r="N174" i="11"/>
  <c r="M174" i="11"/>
  <c r="P173" i="11"/>
  <c r="O173" i="11"/>
  <c r="N173" i="11"/>
  <c r="M173" i="11"/>
  <c r="K191" i="11"/>
  <c r="J191" i="11"/>
  <c r="I191" i="11"/>
  <c r="H191" i="11"/>
  <c r="K190" i="11"/>
  <c r="J190" i="11"/>
  <c r="I190" i="11"/>
  <c r="H190" i="11"/>
  <c r="K189" i="11"/>
  <c r="J189" i="11"/>
  <c r="I189" i="11"/>
  <c r="H189" i="11"/>
  <c r="K188" i="11"/>
  <c r="J188" i="11"/>
  <c r="I188" i="11"/>
  <c r="H188" i="11"/>
  <c r="K187" i="11"/>
  <c r="J187" i="11"/>
  <c r="I187" i="11"/>
  <c r="H187" i="11"/>
  <c r="K186" i="11"/>
  <c r="J186" i="11"/>
  <c r="I186" i="11"/>
  <c r="H186" i="11"/>
  <c r="K185" i="11"/>
  <c r="J185" i="11"/>
  <c r="I185" i="11"/>
  <c r="H185" i="11"/>
  <c r="K184" i="11"/>
  <c r="J184" i="11"/>
  <c r="I184" i="11"/>
  <c r="H184" i="11"/>
  <c r="K183" i="11"/>
  <c r="J183" i="11"/>
  <c r="I183" i="11"/>
  <c r="H183" i="11"/>
  <c r="K182" i="11"/>
  <c r="J182" i="11"/>
  <c r="I182" i="11"/>
  <c r="H182" i="11"/>
  <c r="K181" i="11"/>
  <c r="J181" i="11"/>
  <c r="I181" i="11"/>
  <c r="H181" i="11"/>
  <c r="K180" i="11"/>
  <c r="J180" i="11"/>
  <c r="I180" i="11"/>
  <c r="H180" i="11"/>
  <c r="K179" i="11"/>
  <c r="J179" i="11"/>
  <c r="I179" i="11"/>
  <c r="H179" i="11"/>
  <c r="K178" i="11"/>
  <c r="J178" i="11"/>
  <c r="I178" i="11"/>
  <c r="H178" i="11"/>
  <c r="K177" i="11"/>
  <c r="J177" i="11"/>
  <c r="I177" i="11"/>
  <c r="H177" i="11"/>
  <c r="K176" i="11"/>
  <c r="J176" i="11"/>
  <c r="I176" i="11"/>
  <c r="H176" i="11"/>
  <c r="K175" i="11"/>
  <c r="J175" i="11"/>
  <c r="I175" i="11"/>
  <c r="H175" i="11"/>
  <c r="K174" i="11"/>
  <c r="J174" i="11"/>
  <c r="I174" i="11"/>
  <c r="H174" i="11"/>
  <c r="K173" i="11"/>
  <c r="J173" i="11"/>
  <c r="I173" i="11"/>
  <c r="H173" i="11"/>
  <c r="G188" i="11"/>
  <c r="G189" i="11" s="1"/>
  <c r="G190" i="11" s="1"/>
  <c r="G183" i="11"/>
  <c r="G184" i="11" s="1"/>
  <c r="G185" i="11" s="1"/>
  <c r="G178" i="11"/>
  <c r="G179" i="11" s="1"/>
  <c r="G180" i="11" s="1"/>
  <c r="G174" i="11"/>
  <c r="G175" i="11" s="1"/>
  <c r="L187" i="11"/>
  <c r="L188" i="11" s="1"/>
  <c r="L189" i="11" s="1"/>
  <c r="L190" i="11" s="1"/>
  <c r="L191" i="11" s="1"/>
  <c r="L178" i="11"/>
  <c r="L179" i="11" s="1"/>
  <c r="L180" i="11" s="1"/>
  <c r="L181" i="11" s="1"/>
  <c r="L182" i="11" s="1"/>
  <c r="L183" i="11" s="1"/>
  <c r="L184" i="11" s="1"/>
  <c r="L174" i="11"/>
  <c r="L175" i="11" s="1"/>
  <c r="F191" i="11"/>
  <c r="E191" i="11"/>
  <c r="D191" i="11"/>
  <c r="C191" i="11"/>
  <c r="F190" i="11"/>
  <c r="E190" i="11"/>
  <c r="D190" i="11"/>
  <c r="C190" i="11"/>
  <c r="F189" i="11"/>
  <c r="E189" i="11"/>
  <c r="D189" i="11"/>
  <c r="C189" i="11"/>
  <c r="F188" i="11"/>
  <c r="E188" i="11"/>
  <c r="D188" i="11"/>
  <c r="C188" i="11"/>
  <c r="F187" i="11"/>
  <c r="E187" i="11"/>
  <c r="D187" i="11"/>
  <c r="C187" i="11"/>
  <c r="F186" i="11"/>
  <c r="E186" i="11"/>
  <c r="D186" i="11"/>
  <c r="C186" i="11"/>
  <c r="F185" i="11"/>
  <c r="E185" i="11"/>
  <c r="D185" i="11"/>
  <c r="C185" i="11"/>
  <c r="F184" i="11"/>
  <c r="E184" i="11"/>
  <c r="D184" i="11"/>
  <c r="C184" i="11"/>
  <c r="F183" i="11"/>
  <c r="E183" i="11"/>
  <c r="D183" i="11"/>
  <c r="C183" i="11"/>
  <c r="F182" i="11"/>
  <c r="E182" i="11"/>
  <c r="D182" i="11"/>
  <c r="C182" i="11"/>
  <c r="F181" i="11"/>
  <c r="E181" i="11"/>
  <c r="D181" i="11"/>
  <c r="C181" i="11"/>
  <c r="F180" i="11"/>
  <c r="E180" i="11"/>
  <c r="D180" i="11"/>
  <c r="C180" i="11"/>
  <c r="F179" i="11"/>
  <c r="E179" i="11"/>
  <c r="D179" i="11"/>
  <c r="C179" i="11"/>
  <c r="F178" i="11"/>
  <c r="E178" i="11"/>
  <c r="D178" i="11"/>
  <c r="C178" i="11"/>
  <c r="F177" i="11"/>
  <c r="E177" i="11"/>
  <c r="D177" i="11"/>
  <c r="C177" i="11"/>
  <c r="F176" i="11"/>
  <c r="E176" i="11"/>
  <c r="D176" i="11"/>
  <c r="C176" i="11"/>
  <c r="F175" i="11"/>
  <c r="E175" i="11"/>
  <c r="D175" i="11"/>
  <c r="C175" i="11"/>
  <c r="F174" i="11"/>
  <c r="E174" i="11"/>
  <c r="D174" i="11"/>
  <c r="C174" i="11"/>
  <c r="F173" i="11"/>
  <c r="E173" i="11"/>
  <c r="D173" i="11"/>
  <c r="C173" i="11"/>
  <c r="B189" i="11"/>
  <c r="B190" i="11" s="1"/>
  <c r="B191" i="11" s="1"/>
  <c r="B184" i="11"/>
  <c r="B185" i="11" s="1"/>
  <c r="B186" i="11" s="1"/>
  <c r="B179" i="11"/>
  <c r="B180" i="11" s="1"/>
  <c r="B181" i="11" s="1"/>
  <c r="B174" i="11"/>
  <c r="B175" i="11" s="1"/>
  <c r="B176" i="11" s="1"/>
  <c r="P169" i="11"/>
  <c r="O169" i="11"/>
  <c r="N169" i="11"/>
  <c r="M169" i="11"/>
  <c r="P168" i="11"/>
  <c r="O168" i="11"/>
  <c r="N168" i="11"/>
  <c r="M168" i="11"/>
  <c r="P167" i="11"/>
  <c r="O167" i="11"/>
  <c r="N167" i="11"/>
  <c r="M167" i="11"/>
  <c r="P166" i="11"/>
  <c r="O166" i="11"/>
  <c r="N166" i="11"/>
  <c r="M166" i="11"/>
  <c r="P165" i="11"/>
  <c r="O165" i="11"/>
  <c r="N165" i="11"/>
  <c r="M165" i="11"/>
  <c r="P164" i="11"/>
  <c r="O164" i="11"/>
  <c r="N164" i="11"/>
  <c r="M164" i="11"/>
  <c r="P163" i="11"/>
  <c r="O163" i="11"/>
  <c r="N163" i="11"/>
  <c r="M163" i="11"/>
  <c r="P162" i="11"/>
  <c r="O162" i="11"/>
  <c r="N162" i="11"/>
  <c r="M162" i="11"/>
  <c r="P161" i="11"/>
  <c r="O161" i="11"/>
  <c r="N161" i="11"/>
  <c r="M161" i="11"/>
  <c r="P160" i="11"/>
  <c r="O160" i="11"/>
  <c r="N160" i="11"/>
  <c r="M160" i="11"/>
  <c r="P159" i="11"/>
  <c r="O159" i="11"/>
  <c r="N159" i="11"/>
  <c r="M159" i="11"/>
  <c r="P158" i="11"/>
  <c r="O158" i="11"/>
  <c r="N158" i="11"/>
  <c r="M158" i="11"/>
  <c r="P157" i="11"/>
  <c r="O157" i="11"/>
  <c r="N157" i="11"/>
  <c r="M157" i="11"/>
  <c r="P156" i="11"/>
  <c r="O156" i="11"/>
  <c r="N156" i="11"/>
  <c r="M156" i="11"/>
  <c r="P155" i="11"/>
  <c r="O155" i="11"/>
  <c r="N155" i="11"/>
  <c r="M155" i="11"/>
  <c r="P154" i="11"/>
  <c r="O154" i="11"/>
  <c r="N154" i="11"/>
  <c r="M154" i="11"/>
  <c r="P153" i="11"/>
  <c r="O153" i="11"/>
  <c r="N153" i="11"/>
  <c r="M153" i="11"/>
  <c r="P152" i="11"/>
  <c r="O152" i="11"/>
  <c r="N152" i="11"/>
  <c r="M152" i="11"/>
  <c r="P151" i="11"/>
  <c r="O151" i="11"/>
  <c r="N151" i="11"/>
  <c r="M151" i="11"/>
  <c r="K169" i="11"/>
  <c r="J169" i="11"/>
  <c r="I169" i="11"/>
  <c r="H169" i="11"/>
  <c r="K168" i="11"/>
  <c r="J168" i="11"/>
  <c r="I168" i="11"/>
  <c r="H168" i="11"/>
  <c r="K167" i="11"/>
  <c r="J167" i="11"/>
  <c r="I167" i="11"/>
  <c r="H167" i="11"/>
  <c r="K166" i="11"/>
  <c r="J166" i="11"/>
  <c r="I166" i="11"/>
  <c r="H166" i="11"/>
  <c r="K165" i="11"/>
  <c r="J165" i="11"/>
  <c r="I165" i="11"/>
  <c r="H165" i="11"/>
  <c r="K164" i="11"/>
  <c r="J164" i="11"/>
  <c r="I164" i="11"/>
  <c r="H164" i="11"/>
  <c r="K163" i="11"/>
  <c r="J163" i="11"/>
  <c r="I163" i="11"/>
  <c r="H163" i="11"/>
  <c r="K162" i="11"/>
  <c r="J162" i="11"/>
  <c r="I162" i="11"/>
  <c r="H162" i="11"/>
  <c r="K161" i="11"/>
  <c r="J161" i="11"/>
  <c r="I161" i="11"/>
  <c r="H161" i="11"/>
  <c r="K160" i="11"/>
  <c r="J160" i="11"/>
  <c r="I160" i="11"/>
  <c r="H160" i="11"/>
  <c r="K159" i="11"/>
  <c r="J159" i="11"/>
  <c r="I159" i="11"/>
  <c r="H159" i="11"/>
  <c r="K158" i="11"/>
  <c r="J158" i="11"/>
  <c r="I158" i="11"/>
  <c r="H158" i="11"/>
  <c r="K157" i="11"/>
  <c r="J157" i="11"/>
  <c r="I157" i="11"/>
  <c r="H157" i="11"/>
  <c r="K156" i="11"/>
  <c r="J156" i="11"/>
  <c r="I156" i="11"/>
  <c r="H156" i="11"/>
  <c r="K155" i="11"/>
  <c r="J155" i="11"/>
  <c r="I155" i="11"/>
  <c r="H155" i="11"/>
  <c r="K154" i="11"/>
  <c r="J154" i="11"/>
  <c r="I154" i="11"/>
  <c r="H154" i="11"/>
  <c r="K153" i="11"/>
  <c r="J153" i="11"/>
  <c r="I153" i="11"/>
  <c r="H153" i="11"/>
  <c r="K152" i="11"/>
  <c r="J152" i="11"/>
  <c r="I152" i="11"/>
  <c r="H152" i="11"/>
  <c r="K151" i="11"/>
  <c r="J151" i="11"/>
  <c r="I151" i="11"/>
  <c r="H151" i="11"/>
  <c r="F169" i="11"/>
  <c r="E169" i="11"/>
  <c r="D169" i="11"/>
  <c r="C169" i="11"/>
  <c r="F168" i="11"/>
  <c r="E168" i="11"/>
  <c r="D168" i="11"/>
  <c r="C168" i="11"/>
  <c r="F167" i="11"/>
  <c r="E167" i="11"/>
  <c r="D167" i="11"/>
  <c r="C167" i="11"/>
  <c r="F166" i="11"/>
  <c r="E166" i="11"/>
  <c r="D166" i="11"/>
  <c r="C166" i="11"/>
  <c r="F165" i="11"/>
  <c r="E165" i="11"/>
  <c r="D165" i="11"/>
  <c r="C165" i="11"/>
  <c r="F164" i="11"/>
  <c r="E164" i="11"/>
  <c r="D164" i="11"/>
  <c r="C164" i="11"/>
  <c r="F163" i="11"/>
  <c r="E163" i="11"/>
  <c r="D163" i="11"/>
  <c r="C163" i="11"/>
  <c r="F162" i="11"/>
  <c r="E162" i="11"/>
  <c r="D162" i="11"/>
  <c r="C162" i="11"/>
  <c r="F161" i="11"/>
  <c r="E161" i="11"/>
  <c r="D161" i="11"/>
  <c r="C161" i="11"/>
  <c r="F160" i="11"/>
  <c r="E160" i="11"/>
  <c r="D160" i="11"/>
  <c r="C160" i="11"/>
  <c r="F159" i="11"/>
  <c r="E159" i="11"/>
  <c r="D159" i="11"/>
  <c r="C159" i="11"/>
  <c r="F158" i="11"/>
  <c r="E158" i="11"/>
  <c r="D158" i="11"/>
  <c r="C158" i="11"/>
  <c r="F157" i="11"/>
  <c r="E157" i="11"/>
  <c r="D157" i="11"/>
  <c r="C157" i="11"/>
  <c r="F156" i="11"/>
  <c r="E156" i="11"/>
  <c r="D156" i="11"/>
  <c r="C156" i="11"/>
  <c r="F155" i="11"/>
  <c r="E155" i="11"/>
  <c r="D155" i="11"/>
  <c r="C155" i="11"/>
  <c r="F154" i="11"/>
  <c r="E154" i="11"/>
  <c r="D154" i="11"/>
  <c r="C154" i="11"/>
  <c r="F153" i="11"/>
  <c r="E153" i="11"/>
  <c r="D153" i="11"/>
  <c r="C153" i="11"/>
  <c r="F152" i="11"/>
  <c r="E152" i="11"/>
  <c r="D152" i="11"/>
  <c r="C152" i="11"/>
  <c r="F151" i="11"/>
  <c r="E151" i="11"/>
  <c r="D151" i="11"/>
  <c r="C151" i="11"/>
  <c r="L167" i="11"/>
  <c r="L168" i="11" s="1"/>
  <c r="L169" i="11" s="1"/>
  <c r="L158" i="11"/>
  <c r="L159" i="11" s="1"/>
  <c r="L160" i="11" s="1"/>
  <c r="L161" i="11" s="1"/>
  <c r="L162" i="11" s="1"/>
  <c r="L152" i="11"/>
  <c r="L153" i="11" s="1"/>
  <c r="G166" i="11"/>
  <c r="G167" i="11" s="1"/>
  <c r="G168" i="11" s="1"/>
  <c r="G161" i="11"/>
  <c r="G162" i="11" s="1"/>
  <c r="G163" i="11" s="1"/>
  <c r="G156" i="11"/>
  <c r="G157" i="11" s="1"/>
  <c r="G158" i="11" s="1"/>
  <c r="G152" i="11"/>
  <c r="G153" i="11" s="1"/>
  <c r="B167" i="11"/>
  <c r="B168" i="11" s="1"/>
  <c r="B169" i="11" s="1"/>
  <c r="B162" i="11"/>
  <c r="B163" i="11" s="1"/>
  <c r="B164" i="11" s="1"/>
  <c r="B157" i="11"/>
  <c r="B158" i="11" s="1"/>
  <c r="B159" i="11" s="1"/>
  <c r="B152" i="11"/>
  <c r="B153" i="11" s="1"/>
  <c r="B154" i="11" s="1"/>
  <c r="F147" i="11"/>
  <c r="E147" i="11"/>
  <c r="D147" i="11"/>
  <c r="C147" i="11"/>
  <c r="F146" i="11"/>
  <c r="E146" i="11"/>
  <c r="D146" i="11"/>
  <c r="C146" i="11"/>
  <c r="F145" i="11"/>
  <c r="E145" i="11"/>
  <c r="D145" i="11"/>
  <c r="C145" i="11"/>
  <c r="F144" i="11"/>
  <c r="E144" i="11"/>
  <c r="D144" i="11"/>
  <c r="C144" i="11"/>
  <c r="F143" i="11"/>
  <c r="E143" i="11"/>
  <c r="D143" i="11"/>
  <c r="C143" i="11"/>
  <c r="F142" i="11"/>
  <c r="E142" i="11"/>
  <c r="D142" i="11"/>
  <c r="C142" i="11"/>
  <c r="F141" i="11"/>
  <c r="E141" i="11"/>
  <c r="D141" i="11"/>
  <c r="C141" i="11"/>
  <c r="F140" i="11"/>
  <c r="E140" i="11"/>
  <c r="D140" i="11"/>
  <c r="C140" i="11"/>
  <c r="F139" i="11"/>
  <c r="E139" i="11"/>
  <c r="D139" i="11"/>
  <c r="C139" i="11"/>
  <c r="F138" i="11"/>
  <c r="E138" i="11"/>
  <c r="D138" i="11"/>
  <c r="C138" i="11"/>
  <c r="F137" i="11"/>
  <c r="E137" i="11"/>
  <c r="D137" i="11"/>
  <c r="C137" i="11"/>
  <c r="F136" i="11"/>
  <c r="E136" i="11"/>
  <c r="D136" i="11"/>
  <c r="C136" i="11"/>
  <c r="F135" i="11"/>
  <c r="E135" i="11"/>
  <c r="D135" i="11"/>
  <c r="C135" i="11"/>
  <c r="F134" i="11"/>
  <c r="E134" i="11"/>
  <c r="D134" i="11"/>
  <c r="C134" i="11"/>
  <c r="F133" i="11"/>
  <c r="E133" i="11"/>
  <c r="D133" i="11"/>
  <c r="C133" i="11"/>
  <c r="F132" i="11"/>
  <c r="E132" i="11"/>
  <c r="D132" i="11"/>
  <c r="C132" i="11"/>
  <c r="F131" i="11"/>
  <c r="E131" i="11"/>
  <c r="D131" i="11"/>
  <c r="C131" i="11"/>
  <c r="F130" i="11"/>
  <c r="E130" i="11"/>
  <c r="D130" i="11"/>
  <c r="C130" i="11"/>
  <c r="F129" i="11"/>
  <c r="E129" i="11"/>
  <c r="D129" i="11"/>
  <c r="C129" i="11"/>
  <c r="K147" i="11"/>
  <c r="J147" i="11"/>
  <c r="I147" i="11"/>
  <c r="H147" i="11"/>
  <c r="K146" i="11"/>
  <c r="J146" i="11"/>
  <c r="I146" i="11"/>
  <c r="H146" i="11"/>
  <c r="K145" i="11"/>
  <c r="J145" i="11"/>
  <c r="I145" i="11"/>
  <c r="H145" i="11"/>
  <c r="K144" i="11"/>
  <c r="J144" i="11"/>
  <c r="I144" i="11"/>
  <c r="H144" i="11"/>
  <c r="K143" i="11"/>
  <c r="J143" i="11"/>
  <c r="I143" i="11"/>
  <c r="H143" i="11"/>
  <c r="K142" i="11"/>
  <c r="J142" i="11"/>
  <c r="I142" i="11"/>
  <c r="H142" i="11"/>
  <c r="K141" i="11"/>
  <c r="J141" i="11"/>
  <c r="I141" i="11"/>
  <c r="H141" i="11"/>
  <c r="K140" i="11"/>
  <c r="J140" i="11"/>
  <c r="I140" i="11"/>
  <c r="H140" i="11"/>
  <c r="K139" i="11"/>
  <c r="J139" i="11"/>
  <c r="I139" i="11"/>
  <c r="H139" i="11"/>
  <c r="K138" i="11"/>
  <c r="J138" i="11"/>
  <c r="I138" i="11"/>
  <c r="H138" i="11"/>
  <c r="K137" i="11"/>
  <c r="J137" i="11"/>
  <c r="I137" i="11"/>
  <c r="H137" i="11"/>
  <c r="K136" i="11"/>
  <c r="J136" i="11"/>
  <c r="I136" i="11"/>
  <c r="H136" i="11"/>
  <c r="K135" i="11"/>
  <c r="J135" i="11"/>
  <c r="I135" i="11"/>
  <c r="H135" i="11"/>
  <c r="K134" i="11"/>
  <c r="J134" i="11"/>
  <c r="I134" i="11"/>
  <c r="H134" i="11"/>
  <c r="K133" i="11"/>
  <c r="J133" i="11"/>
  <c r="I133" i="11"/>
  <c r="H133" i="11"/>
  <c r="K132" i="11"/>
  <c r="J132" i="11"/>
  <c r="I132" i="11"/>
  <c r="H132" i="11"/>
  <c r="K131" i="11"/>
  <c r="J131" i="11"/>
  <c r="I131" i="11"/>
  <c r="H131" i="11"/>
  <c r="K130" i="11"/>
  <c r="J130" i="11"/>
  <c r="I130" i="11"/>
  <c r="H130" i="11"/>
  <c r="K129" i="11"/>
  <c r="J129" i="11"/>
  <c r="I129" i="11"/>
  <c r="H129" i="11"/>
  <c r="M129" i="11"/>
  <c r="L140" i="11"/>
  <c r="L141" i="11" s="1"/>
  <c r="L142" i="11" s="1"/>
  <c r="L143" i="11" s="1"/>
  <c r="L144" i="11" s="1"/>
  <c r="L145" i="11" s="1"/>
  <c r="L146" i="11" s="1"/>
  <c r="L131" i="11"/>
  <c r="L132" i="11" s="1"/>
  <c r="L133" i="11" s="1"/>
  <c r="L134" i="11" s="1"/>
  <c r="L135" i="11" s="1"/>
  <c r="L136" i="11" s="1"/>
  <c r="L137" i="11" s="1"/>
  <c r="B144" i="11"/>
  <c r="B145" i="11" s="1"/>
  <c r="B146" i="11" s="1"/>
  <c r="B139" i="11"/>
  <c r="B140" i="11" s="1"/>
  <c r="B141" i="11" s="1"/>
  <c r="B134" i="11"/>
  <c r="B135" i="11" s="1"/>
  <c r="B136" i="11" s="1"/>
  <c r="B130" i="11"/>
  <c r="B131" i="11" s="1"/>
  <c r="G141" i="11"/>
  <c r="G142" i="11" s="1"/>
  <c r="G143" i="11" s="1"/>
  <c r="G144" i="11" s="1"/>
  <c r="G145" i="11" s="1"/>
  <c r="G146" i="11" s="1"/>
  <c r="G147" i="11" s="1"/>
  <c r="G132" i="11"/>
  <c r="G133" i="11" s="1"/>
  <c r="G134" i="11" s="1"/>
  <c r="G135" i="11" s="1"/>
  <c r="G136" i="11" s="1"/>
  <c r="G137" i="11" s="1"/>
  <c r="G138" i="11" s="1"/>
  <c r="P125" i="11"/>
  <c r="O125" i="11"/>
  <c r="N125" i="11"/>
  <c r="M125" i="11"/>
  <c r="P124" i="11"/>
  <c r="O124" i="11"/>
  <c r="N124" i="11"/>
  <c r="M124" i="11"/>
  <c r="P123" i="11"/>
  <c r="O123" i="11"/>
  <c r="N123" i="11"/>
  <c r="M123" i="11"/>
  <c r="P122" i="11"/>
  <c r="O122" i="11"/>
  <c r="N122" i="11"/>
  <c r="M122" i="11"/>
  <c r="P121" i="11"/>
  <c r="O121" i="11"/>
  <c r="N121" i="11"/>
  <c r="M121" i="11"/>
  <c r="P120" i="11"/>
  <c r="O120" i="11"/>
  <c r="N120" i="11"/>
  <c r="M120" i="11"/>
  <c r="P119" i="11"/>
  <c r="O119" i="11"/>
  <c r="N119" i="11"/>
  <c r="M119" i="11"/>
  <c r="P118" i="11"/>
  <c r="O118" i="11"/>
  <c r="N118" i="11"/>
  <c r="M118" i="11"/>
  <c r="P117" i="11"/>
  <c r="O117" i="11"/>
  <c r="N117" i="11"/>
  <c r="M117" i="11"/>
  <c r="P116" i="11"/>
  <c r="O116" i="11"/>
  <c r="N116" i="11"/>
  <c r="M116" i="11"/>
  <c r="P115" i="11"/>
  <c r="O115" i="11"/>
  <c r="N115" i="11"/>
  <c r="M115" i="11"/>
  <c r="P114" i="11"/>
  <c r="O114" i="11"/>
  <c r="N114" i="11"/>
  <c r="M114" i="11"/>
  <c r="P113" i="11"/>
  <c r="O113" i="11"/>
  <c r="N113" i="11"/>
  <c r="M113" i="11"/>
  <c r="P112" i="11"/>
  <c r="O112" i="11"/>
  <c r="N112" i="11"/>
  <c r="M112" i="11"/>
  <c r="P111" i="11"/>
  <c r="O111" i="11"/>
  <c r="N111" i="11"/>
  <c r="M111" i="11"/>
  <c r="P110" i="11"/>
  <c r="O110" i="11"/>
  <c r="N110" i="11"/>
  <c r="M110" i="11"/>
  <c r="P109" i="11"/>
  <c r="O109" i="11"/>
  <c r="N109" i="11"/>
  <c r="M109" i="11"/>
  <c r="P108" i="11"/>
  <c r="O108" i="11"/>
  <c r="N108" i="11"/>
  <c r="M108" i="11"/>
  <c r="P107" i="11"/>
  <c r="O107" i="11"/>
  <c r="N107" i="11"/>
  <c r="M107" i="11"/>
  <c r="K125" i="11"/>
  <c r="J125" i="11"/>
  <c r="I125" i="11"/>
  <c r="H125" i="11"/>
  <c r="K124" i="11"/>
  <c r="J124" i="11"/>
  <c r="I124" i="11"/>
  <c r="H124" i="11"/>
  <c r="K123" i="11"/>
  <c r="J123" i="11"/>
  <c r="I123" i="11"/>
  <c r="H123" i="11"/>
  <c r="K122" i="11"/>
  <c r="J122" i="11"/>
  <c r="I122" i="11"/>
  <c r="H122" i="11"/>
  <c r="K121" i="11"/>
  <c r="J121" i="11"/>
  <c r="I121" i="11"/>
  <c r="H121" i="11"/>
  <c r="K120" i="11"/>
  <c r="J120" i="11"/>
  <c r="I120" i="11"/>
  <c r="H120" i="11"/>
  <c r="K119" i="11"/>
  <c r="J119" i="11"/>
  <c r="I119" i="11"/>
  <c r="H119" i="11"/>
  <c r="K118" i="11"/>
  <c r="J118" i="11"/>
  <c r="I118" i="11"/>
  <c r="H118" i="11"/>
  <c r="K117" i="11"/>
  <c r="J117" i="11"/>
  <c r="I117" i="11"/>
  <c r="H117" i="11"/>
  <c r="K116" i="11"/>
  <c r="J116" i="11"/>
  <c r="I116" i="11"/>
  <c r="H116" i="11"/>
  <c r="K115" i="11"/>
  <c r="J115" i="11"/>
  <c r="I115" i="11"/>
  <c r="H115" i="11"/>
  <c r="K114" i="11"/>
  <c r="J114" i="11"/>
  <c r="I114" i="11"/>
  <c r="H114" i="11"/>
  <c r="K113" i="11"/>
  <c r="J113" i="11"/>
  <c r="I113" i="11"/>
  <c r="H113" i="11"/>
  <c r="K112" i="11"/>
  <c r="J112" i="11"/>
  <c r="I112" i="11"/>
  <c r="H112" i="11"/>
  <c r="K111" i="11"/>
  <c r="J111" i="11"/>
  <c r="I111" i="11"/>
  <c r="H111" i="11"/>
  <c r="K110" i="11"/>
  <c r="J110" i="11"/>
  <c r="I110" i="11"/>
  <c r="H110" i="11"/>
  <c r="K109" i="11"/>
  <c r="J109" i="11"/>
  <c r="I109" i="11"/>
  <c r="H109" i="11"/>
  <c r="K108" i="11"/>
  <c r="J108" i="11"/>
  <c r="I108" i="11"/>
  <c r="H108" i="11"/>
  <c r="K107" i="11"/>
  <c r="J107" i="11"/>
  <c r="I107" i="11"/>
  <c r="H107" i="11"/>
  <c r="L121" i="11"/>
  <c r="L122" i="11" s="1"/>
  <c r="L123" i="11" s="1"/>
  <c r="L124" i="11" s="1"/>
  <c r="L125" i="11" s="1"/>
  <c r="L112" i="11"/>
  <c r="L113" i="11" s="1"/>
  <c r="L114" i="11" s="1"/>
  <c r="L115" i="11" s="1"/>
  <c r="L116" i="11" s="1"/>
  <c r="L117" i="11" s="1"/>
  <c r="L118" i="11" s="1"/>
  <c r="L108" i="11"/>
  <c r="L109" i="11" s="1"/>
  <c r="G122" i="11"/>
  <c r="G123" i="11" s="1"/>
  <c r="G124" i="11" s="1"/>
  <c r="G117" i="11"/>
  <c r="G118" i="11" s="1"/>
  <c r="G119" i="11" s="1"/>
  <c r="G112" i="11"/>
  <c r="G113" i="11" s="1"/>
  <c r="G114" i="11" s="1"/>
  <c r="G108" i="11"/>
  <c r="G109" i="11" s="1"/>
  <c r="F125" i="11"/>
  <c r="E125" i="11"/>
  <c r="D125" i="11"/>
  <c r="C125" i="11"/>
  <c r="F124" i="11"/>
  <c r="E124" i="11"/>
  <c r="D124" i="11"/>
  <c r="C124" i="11"/>
  <c r="F123" i="11"/>
  <c r="E123" i="11"/>
  <c r="D123" i="11"/>
  <c r="C123" i="11"/>
  <c r="F122" i="11"/>
  <c r="E122" i="11"/>
  <c r="D122" i="11"/>
  <c r="C122" i="11"/>
  <c r="F121" i="11"/>
  <c r="E121" i="11"/>
  <c r="D121" i="11"/>
  <c r="C121" i="11"/>
  <c r="F120" i="11"/>
  <c r="E120" i="11"/>
  <c r="D120" i="11"/>
  <c r="C120" i="11"/>
  <c r="F119" i="11"/>
  <c r="E119" i="11"/>
  <c r="D119" i="11"/>
  <c r="C119" i="11"/>
  <c r="F118" i="11"/>
  <c r="E118" i="11"/>
  <c r="D118" i="11"/>
  <c r="C118" i="11"/>
  <c r="F117" i="11"/>
  <c r="E117" i="11"/>
  <c r="D117" i="11"/>
  <c r="C117" i="11"/>
  <c r="F116" i="11"/>
  <c r="E116" i="11"/>
  <c r="D116" i="11"/>
  <c r="C116" i="11"/>
  <c r="F115" i="11"/>
  <c r="E115" i="11"/>
  <c r="D115" i="11"/>
  <c r="C115" i="11"/>
  <c r="F114" i="11"/>
  <c r="E114" i="11"/>
  <c r="D114" i="11"/>
  <c r="C114" i="11"/>
  <c r="F113" i="11"/>
  <c r="E113" i="11"/>
  <c r="D113" i="11"/>
  <c r="C113" i="11"/>
  <c r="F112" i="11"/>
  <c r="E112" i="11"/>
  <c r="D112" i="11"/>
  <c r="C112" i="11"/>
  <c r="F111" i="11"/>
  <c r="E111" i="11"/>
  <c r="D111" i="11"/>
  <c r="C111" i="11"/>
  <c r="F110" i="11"/>
  <c r="E110" i="11"/>
  <c r="D110" i="11"/>
  <c r="C110" i="11"/>
  <c r="F109" i="11"/>
  <c r="E109" i="11"/>
  <c r="D109" i="11"/>
  <c r="C109" i="11"/>
  <c r="F108" i="11"/>
  <c r="E108" i="11"/>
  <c r="D108" i="11"/>
  <c r="C108" i="11"/>
  <c r="F107" i="11"/>
  <c r="E107" i="11"/>
  <c r="D107" i="11"/>
  <c r="C107" i="11"/>
  <c r="B123" i="11"/>
  <c r="B124" i="11" s="1"/>
  <c r="B125" i="11" s="1"/>
  <c r="B118" i="11"/>
  <c r="B119" i="11" s="1"/>
  <c r="B120" i="11" s="1"/>
  <c r="B113" i="11"/>
  <c r="B114" i="11" s="1"/>
  <c r="B115" i="11" s="1"/>
  <c r="B108" i="11"/>
  <c r="B109" i="11" s="1"/>
  <c r="B110" i="11" s="1"/>
  <c r="P95" i="11"/>
  <c r="O95" i="11"/>
  <c r="N95" i="11"/>
  <c r="M95" i="11"/>
  <c r="P94" i="11"/>
  <c r="O94" i="11"/>
  <c r="N94" i="11"/>
  <c r="M94" i="11"/>
  <c r="P93" i="11"/>
  <c r="O93" i="11"/>
  <c r="N93" i="11"/>
  <c r="M93" i="11"/>
  <c r="P92" i="11"/>
  <c r="O92" i="11"/>
  <c r="N92" i="11"/>
  <c r="M92" i="11"/>
  <c r="P91" i="11"/>
  <c r="O91" i="11"/>
  <c r="N91" i="11"/>
  <c r="M91" i="11"/>
  <c r="P90" i="11"/>
  <c r="O90" i="11"/>
  <c r="N90" i="11"/>
  <c r="M90" i="11"/>
  <c r="P89" i="11"/>
  <c r="O89" i="11"/>
  <c r="N89" i="11"/>
  <c r="M89" i="11"/>
  <c r="P88" i="11"/>
  <c r="O88" i="11"/>
  <c r="N88" i="11"/>
  <c r="M88" i="11"/>
  <c r="P87" i="11"/>
  <c r="O87" i="11"/>
  <c r="N87" i="11"/>
  <c r="M87" i="11"/>
  <c r="P86" i="11"/>
  <c r="O86" i="11"/>
  <c r="N86" i="11"/>
  <c r="M86" i="11"/>
  <c r="P85" i="11"/>
  <c r="O85" i="11"/>
  <c r="N85" i="11"/>
  <c r="M85" i="11"/>
  <c r="P84" i="11"/>
  <c r="O84" i="11"/>
  <c r="N84" i="11"/>
  <c r="M84" i="11"/>
  <c r="P83" i="11"/>
  <c r="O83" i="11"/>
  <c r="N83" i="11"/>
  <c r="M83" i="11"/>
  <c r="P82" i="11"/>
  <c r="O82" i="11"/>
  <c r="N82" i="11"/>
  <c r="M82" i="11"/>
  <c r="P81" i="11"/>
  <c r="O81" i="11"/>
  <c r="N81" i="11"/>
  <c r="M81" i="11"/>
  <c r="P80" i="11"/>
  <c r="O80" i="11"/>
  <c r="N80" i="11"/>
  <c r="M80" i="11"/>
  <c r="P79" i="11"/>
  <c r="O79" i="11"/>
  <c r="N79" i="11"/>
  <c r="M79" i="11"/>
  <c r="P78" i="11"/>
  <c r="O78" i="11"/>
  <c r="N78" i="11"/>
  <c r="M78" i="11"/>
  <c r="P77" i="11"/>
  <c r="O77" i="11"/>
  <c r="N77" i="11"/>
  <c r="M77" i="11"/>
  <c r="K95" i="11"/>
  <c r="J95" i="11"/>
  <c r="I95" i="11"/>
  <c r="H95" i="11"/>
  <c r="K94" i="11"/>
  <c r="J94" i="11"/>
  <c r="I94" i="11"/>
  <c r="H94" i="11"/>
  <c r="K93" i="11"/>
  <c r="J93" i="11"/>
  <c r="I93" i="11"/>
  <c r="H93" i="11"/>
  <c r="K92" i="11"/>
  <c r="J92" i="11"/>
  <c r="I92" i="11"/>
  <c r="H92" i="11"/>
  <c r="K91" i="11"/>
  <c r="J91" i="11"/>
  <c r="I91" i="11"/>
  <c r="H91" i="11"/>
  <c r="K90" i="11"/>
  <c r="J90" i="11"/>
  <c r="I90" i="11"/>
  <c r="H90" i="11"/>
  <c r="K89" i="11"/>
  <c r="J89" i="11"/>
  <c r="I89" i="11"/>
  <c r="H89" i="11"/>
  <c r="K88" i="11"/>
  <c r="J88" i="11"/>
  <c r="I88" i="11"/>
  <c r="H88" i="11"/>
  <c r="K87" i="11"/>
  <c r="J87" i="11"/>
  <c r="I87" i="11"/>
  <c r="H87" i="11"/>
  <c r="K86" i="11"/>
  <c r="J86" i="11"/>
  <c r="I86" i="11"/>
  <c r="H86" i="11"/>
  <c r="K85" i="11"/>
  <c r="J85" i="11"/>
  <c r="I85" i="11"/>
  <c r="H85" i="11"/>
  <c r="K84" i="11"/>
  <c r="J84" i="11"/>
  <c r="I84" i="11"/>
  <c r="H84" i="11"/>
  <c r="K83" i="11"/>
  <c r="J83" i="11"/>
  <c r="I83" i="11"/>
  <c r="H83" i="11"/>
  <c r="K82" i="11"/>
  <c r="J82" i="11"/>
  <c r="I82" i="11"/>
  <c r="H82" i="11"/>
  <c r="K81" i="11"/>
  <c r="J81" i="11"/>
  <c r="I81" i="11"/>
  <c r="H81" i="11"/>
  <c r="K80" i="11"/>
  <c r="J80" i="11"/>
  <c r="I80" i="11"/>
  <c r="H80" i="11"/>
  <c r="K79" i="11"/>
  <c r="J79" i="11"/>
  <c r="I79" i="11"/>
  <c r="H79" i="11"/>
  <c r="K78" i="11"/>
  <c r="J78" i="11"/>
  <c r="I78" i="11"/>
  <c r="H78" i="11"/>
  <c r="K77" i="11"/>
  <c r="J77" i="11"/>
  <c r="I77" i="11"/>
  <c r="H77" i="11"/>
  <c r="F95" i="11"/>
  <c r="E95" i="11"/>
  <c r="D95" i="11"/>
  <c r="C95" i="11"/>
  <c r="F94" i="11"/>
  <c r="E94" i="11"/>
  <c r="D94" i="11"/>
  <c r="C94" i="11"/>
  <c r="F93" i="11"/>
  <c r="E93" i="11"/>
  <c r="D93" i="11"/>
  <c r="C93" i="11"/>
  <c r="F92" i="11"/>
  <c r="E92" i="11"/>
  <c r="D92" i="11"/>
  <c r="C92" i="11"/>
  <c r="F91" i="11"/>
  <c r="E91" i="11"/>
  <c r="D91" i="11"/>
  <c r="C91" i="11"/>
  <c r="F90" i="11"/>
  <c r="E90" i="11"/>
  <c r="D90" i="11"/>
  <c r="C90" i="11"/>
  <c r="F89" i="11"/>
  <c r="E89" i="11"/>
  <c r="D89" i="11"/>
  <c r="C89" i="11"/>
  <c r="F88" i="11"/>
  <c r="E88" i="11"/>
  <c r="D88" i="11"/>
  <c r="C88" i="11"/>
  <c r="F87" i="11"/>
  <c r="E87" i="11"/>
  <c r="D87" i="11"/>
  <c r="C87" i="11"/>
  <c r="F86" i="11"/>
  <c r="E86" i="11"/>
  <c r="D86" i="11"/>
  <c r="C86" i="11"/>
  <c r="F85" i="11"/>
  <c r="E85" i="11"/>
  <c r="D85" i="11"/>
  <c r="C85" i="11"/>
  <c r="F84" i="11"/>
  <c r="E84" i="11"/>
  <c r="D84" i="11"/>
  <c r="C84" i="11"/>
  <c r="F83" i="11"/>
  <c r="E83" i="11"/>
  <c r="D83" i="11"/>
  <c r="C83" i="11"/>
  <c r="F82" i="11"/>
  <c r="E82" i="11"/>
  <c r="D82" i="11"/>
  <c r="C82" i="11"/>
  <c r="F81" i="11"/>
  <c r="E81" i="11"/>
  <c r="D81" i="11"/>
  <c r="C81" i="11"/>
  <c r="F80" i="11"/>
  <c r="E80" i="11"/>
  <c r="D80" i="11"/>
  <c r="C80" i="11"/>
  <c r="F79" i="11"/>
  <c r="E79" i="11"/>
  <c r="D79" i="11"/>
  <c r="C79" i="11"/>
  <c r="F78" i="11"/>
  <c r="E78" i="11"/>
  <c r="D78" i="11"/>
  <c r="C78" i="11"/>
  <c r="F77" i="11"/>
  <c r="E77" i="11"/>
  <c r="D77" i="11"/>
  <c r="C77" i="11"/>
  <c r="B93" i="11"/>
  <c r="B94" i="11" s="1"/>
  <c r="B95" i="11" s="1"/>
  <c r="B88" i="11"/>
  <c r="B89" i="11" s="1"/>
  <c r="B90" i="11" s="1"/>
  <c r="B83" i="11"/>
  <c r="B84" i="11" s="1"/>
  <c r="B85" i="11" s="1"/>
  <c r="B78" i="11"/>
  <c r="B79" i="11" s="1"/>
  <c r="B80" i="11" s="1"/>
  <c r="G93" i="11"/>
  <c r="G94" i="11" s="1"/>
  <c r="G95" i="11" s="1"/>
  <c r="G88" i="11"/>
  <c r="G89" i="11" s="1"/>
  <c r="G90" i="11" s="1"/>
  <c r="G83" i="11"/>
  <c r="G84" i="11" s="1"/>
  <c r="G85" i="11" s="1"/>
  <c r="G78" i="11"/>
  <c r="G79" i="11" s="1"/>
  <c r="G80" i="11" s="1"/>
  <c r="L88" i="11"/>
  <c r="L89" i="11" s="1"/>
  <c r="L90" i="11" s="1"/>
  <c r="L91" i="11" s="1"/>
  <c r="L92" i="11" s="1"/>
  <c r="L93" i="11" s="1"/>
  <c r="L94" i="11" s="1"/>
  <c r="L79" i="11"/>
  <c r="L80" i="11" s="1"/>
  <c r="L81" i="11" s="1"/>
  <c r="L82" i="11" s="1"/>
  <c r="L83" i="11" s="1"/>
  <c r="L84" i="11" s="1"/>
  <c r="L85" i="11" s="1"/>
  <c r="P73" i="11"/>
  <c r="O73" i="11"/>
  <c r="N73" i="11"/>
  <c r="M73" i="11"/>
  <c r="P72" i="11"/>
  <c r="O72" i="11"/>
  <c r="N72" i="11"/>
  <c r="M72" i="11"/>
  <c r="P71" i="11"/>
  <c r="O71" i="11"/>
  <c r="N71" i="11"/>
  <c r="M71" i="11"/>
  <c r="P70" i="11"/>
  <c r="O70" i="11"/>
  <c r="N70" i="11"/>
  <c r="M70" i="11"/>
  <c r="P69" i="11"/>
  <c r="O69" i="11"/>
  <c r="N69" i="11"/>
  <c r="M69" i="11"/>
  <c r="P68" i="11"/>
  <c r="O68" i="11"/>
  <c r="N68" i="11"/>
  <c r="M68" i="11"/>
  <c r="P67" i="11"/>
  <c r="O67" i="11"/>
  <c r="N67" i="11"/>
  <c r="M67" i="11"/>
  <c r="P66" i="11"/>
  <c r="O66" i="11"/>
  <c r="N66" i="11"/>
  <c r="M66" i="11"/>
  <c r="P65" i="11"/>
  <c r="O65" i="11"/>
  <c r="N65" i="11"/>
  <c r="M65" i="11"/>
  <c r="P64" i="11"/>
  <c r="O64" i="11"/>
  <c r="N64" i="11"/>
  <c r="M64" i="11"/>
  <c r="P63" i="11"/>
  <c r="O63" i="11"/>
  <c r="N63" i="11"/>
  <c r="M63" i="11"/>
  <c r="P62" i="11"/>
  <c r="O62" i="11"/>
  <c r="N62" i="11"/>
  <c r="M62" i="11"/>
  <c r="P61" i="11"/>
  <c r="O61" i="11"/>
  <c r="N61" i="11"/>
  <c r="M61" i="11"/>
  <c r="P60" i="11"/>
  <c r="O60" i="11"/>
  <c r="N60" i="11"/>
  <c r="M60" i="11"/>
  <c r="P59" i="11"/>
  <c r="O59" i="11"/>
  <c r="N59" i="11"/>
  <c r="M59" i="11"/>
  <c r="P58" i="11"/>
  <c r="O58" i="11"/>
  <c r="N58" i="11"/>
  <c r="M58" i="11"/>
  <c r="P57" i="11"/>
  <c r="O57" i="11"/>
  <c r="N57" i="11"/>
  <c r="M57" i="11"/>
  <c r="P56" i="11"/>
  <c r="O56" i="11"/>
  <c r="N56" i="11"/>
  <c r="M56" i="11"/>
  <c r="P55" i="11"/>
  <c r="O55" i="11"/>
  <c r="N55" i="11"/>
  <c r="M55" i="11"/>
  <c r="K73" i="11"/>
  <c r="J73" i="11"/>
  <c r="I73" i="11"/>
  <c r="H73" i="11"/>
  <c r="K72" i="11"/>
  <c r="J72" i="11"/>
  <c r="I72" i="11"/>
  <c r="H72" i="11"/>
  <c r="K71" i="11"/>
  <c r="J71" i="11"/>
  <c r="I71" i="11"/>
  <c r="H71" i="11"/>
  <c r="K70" i="11"/>
  <c r="J70" i="11"/>
  <c r="I70" i="11"/>
  <c r="H70" i="11"/>
  <c r="K69" i="11"/>
  <c r="J69" i="11"/>
  <c r="I69" i="11"/>
  <c r="H69" i="11"/>
  <c r="K68" i="11"/>
  <c r="J68" i="11"/>
  <c r="I68" i="11"/>
  <c r="H68" i="11"/>
  <c r="K67" i="11"/>
  <c r="J67" i="11"/>
  <c r="I67" i="11"/>
  <c r="H67" i="11"/>
  <c r="K66" i="11"/>
  <c r="J66" i="11"/>
  <c r="I66" i="11"/>
  <c r="H66" i="11"/>
  <c r="K65" i="11"/>
  <c r="J65" i="11"/>
  <c r="I65" i="11"/>
  <c r="H65" i="11"/>
  <c r="K64" i="11"/>
  <c r="J64" i="11"/>
  <c r="I64" i="11"/>
  <c r="H64" i="11"/>
  <c r="K63" i="11"/>
  <c r="J63" i="11"/>
  <c r="I63" i="11"/>
  <c r="H63" i="11"/>
  <c r="K62" i="11"/>
  <c r="J62" i="11"/>
  <c r="I62" i="11"/>
  <c r="H62" i="11"/>
  <c r="K61" i="11"/>
  <c r="J61" i="11"/>
  <c r="I61" i="11"/>
  <c r="H61" i="11"/>
  <c r="K60" i="11"/>
  <c r="J60" i="11"/>
  <c r="I60" i="11"/>
  <c r="H60" i="11"/>
  <c r="K59" i="11"/>
  <c r="J59" i="11"/>
  <c r="I59" i="11"/>
  <c r="H59" i="11"/>
  <c r="K58" i="11"/>
  <c r="J58" i="11"/>
  <c r="I58" i="11"/>
  <c r="H58" i="11"/>
  <c r="K57" i="11"/>
  <c r="J57" i="11"/>
  <c r="I57" i="11"/>
  <c r="H57" i="11"/>
  <c r="K56" i="11"/>
  <c r="J56" i="11"/>
  <c r="I56" i="11"/>
  <c r="H56" i="11"/>
  <c r="K55" i="11"/>
  <c r="J55" i="11"/>
  <c r="I55" i="11"/>
  <c r="H55" i="11"/>
  <c r="L69" i="11"/>
  <c r="L70" i="11" s="1"/>
  <c r="L71" i="11" s="1"/>
  <c r="L72" i="11" s="1"/>
  <c r="L73" i="11" s="1"/>
  <c r="L60" i="11"/>
  <c r="L61" i="11" s="1"/>
  <c r="L62" i="11" s="1"/>
  <c r="L63" i="11" s="1"/>
  <c r="L64" i="11" s="1"/>
  <c r="L65" i="11" s="1"/>
  <c r="L66" i="11" s="1"/>
  <c r="L56" i="11"/>
  <c r="L57" i="11" s="1"/>
  <c r="G71" i="11"/>
  <c r="G72" i="11" s="1"/>
  <c r="G73" i="11" s="1"/>
  <c r="G66" i="11"/>
  <c r="G67" i="11" s="1"/>
  <c r="G68" i="11" s="1"/>
  <c r="G61" i="11"/>
  <c r="G62" i="11" s="1"/>
  <c r="G63" i="11" s="1"/>
  <c r="G56" i="11"/>
  <c r="G57" i="11" s="1"/>
  <c r="G58" i="11" s="1"/>
  <c r="F73" i="11"/>
  <c r="E73" i="11"/>
  <c r="D73" i="11"/>
  <c r="C73" i="11"/>
  <c r="F72" i="11"/>
  <c r="E72" i="11"/>
  <c r="D72" i="11"/>
  <c r="C72" i="11"/>
  <c r="F71" i="11"/>
  <c r="E71" i="11"/>
  <c r="D71" i="11"/>
  <c r="C71" i="11"/>
  <c r="F70" i="11"/>
  <c r="E70" i="11"/>
  <c r="D70" i="11"/>
  <c r="C70" i="11"/>
  <c r="F69" i="11"/>
  <c r="E69" i="11"/>
  <c r="D69" i="11"/>
  <c r="C69" i="11"/>
  <c r="F68" i="11"/>
  <c r="E68" i="11"/>
  <c r="D68" i="11"/>
  <c r="C68" i="11"/>
  <c r="F67" i="11"/>
  <c r="E67" i="11"/>
  <c r="D67" i="11"/>
  <c r="C67" i="11"/>
  <c r="F66" i="11"/>
  <c r="E66" i="11"/>
  <c r="D66" i="11"/>
  <c r="C66" i="11"/>
  <c r="F65" i="11"/>
  <c r="E65" i="11"/>
  <c r="D65" i="11"/>
  <c r="C65" i="11"/>
  <c r="F64" i="11"/>
  <c r="E64" i="11"/>
  <c r="D64" i="11"/>
  <c r="C64" i="11"/>
  <c r="F63" i="11"/>
  <c r="E63" i="11"/>
  <c r="D63" i="11"/>
  <c r="C63" i="11"/>
  <c r="F62" i="11"/>
  <c r="E62" i="11"/>
  <c r="D62" i="11"/>
  <c r="C62" i="11"/>
  <c r="F61" i="11"/>
  <c r="E61" i="11"/>
  <c r="D61" i="11"/>
  <c r="C61" i="11"/>
  <c r="F60" i="11"/>
  <c r="E60" i="11"/>
  <c r="D60" i="11"/>
  <c r="C60" i="11"/>
  <c r="F59" i="11"/>
  <c r="E59" i="11"/>
  <c r="D59" i="11"/>
  <c r="C59" i="11"/>
  <c r="F58" i="11"/>
  <c r="E58" i="11"/>
  <c r="D58" i="11"/>
  <c r="C58" i="11"/>
  <c r="F57" i="11"/>
  <c r="E57" i="11"/>
  <c r="D57" i="11"/>
  <c r="C57" i="11"/>
  <c r="F56" i="11"/>
  <c r="E56" i="11"/>
  <c r="D56" i="11"/>
  <c r="C56" i="11"/>
  <c r="F55" i="11"/>
  <c r="E55" i="11"/>
  <c r="D55" i="11"/>
  <c r="C55" i="11"/>
  <c r="B56" i="11"/>
  <c r="B57" i="11" s="1"/>
  <c r="B58" i="11" s="1"/>
  <c r="B61" i="11" s="1"/>
  <c r="B62" i="11" s="1"/>
  <c r="B63" i="11" s="1"/>
  <c r="B66" i="11" s="1"/>
  <c r="B67" i="11" s="1"/>
  <c r="B68" i="11" s="1"/>
  <c r="B71" i="11" s="1"/>
  <c r="B72" i="11" s="1"/>
  <c r="B73" i="11" s="1"/>
  <c r="P51" i="11"/>
  <c r="O51" i="11"/>
  <c r="N51" i="11"/>
  <c r="M51" i="11"/>
  <c r="P50" i="11"/>
  <c r="O50" i="11"/>
  <c r="N50" i="11"/>
  <c r="M50" i="11"/>
  <c r="P49" i="11"/>
  <c r="O49" i="11"/>
  <c r="N49" i="11"/>
  <c r="M49" i="11"/>
  <c r="P48" i="11"/>
  <c r="O48" i="11"/>
  <c r="N48" i="11"/>
  <c r="M48" i="11"/>
  <c r="P47" i="11"/>
  <c r="O47" i="11"/>
  <c r="N47" i="11"/>
  <c r="M47" i="11"/>
  <c r="P46" i="11"/>
  <c r="O46" i="11"/>
  <c r="N46" i="11"/>
  <c r="M46" i="11"/>
  <c r="P45" i="11"/>
  <c r="O45" i="11"/>
  <c r="N45" i="11"/>
  <c r="M45" i="11"/>
  <c r="P44" i="11"/>
  <c r="O44" i="11"/>
  <c r="N44" i="11"/>
  <c r="M44" i="11"/>
  <c r="P43" i="11"/>
  <c r="O43" i="11"/>
  <c r="N43" i="11"/>
  <c r="M43" i="11"/>
  <c r="P42" i="11"/>
  <c r="O42" i="11"/>
  <c r="N42" i="11"/>
  <c r="M42" i="11"/>
  <c r="P41" i="11"/>
  <c r="O41" i="11"/>
  <c r="N41" i="11"/>
  <c r="M41" i="11"/>
  <c r="P40" i="11"/>
  <c r="O40" i="11"/>
  <c r="N40" i="11"/>
  <c r="M40" i="11"/>
  <c r="P39" i="11"/>
  <c r="O39" i="11"/>
  <c r="N39" i="11"/>
  <c r="M39" i="11"/>
  <c r="P38" i="11"/>
  <c r="O38" i="11"/>
  <c r="N38" i="11"/>
  <c r="M38" i="11"/>
  <c r="P37" i="11"/>
  <c r="O37" i="11"/>
  <c r="N37" i="11"/>
  <c r="M37" i="11"/>
  <c r="P36" i="11"/>
  <c r="O36" i="11"/>
  <c r="N36" i="11"/>
  <c r="M36" i="11"/>
  <c r="P35" i="11"/>
  <c r="O35" i="11"/>
  <c r="N35" i="11"/>
  <c r="M35" i="11"/>
  <c r="P34" i="11"/>
  <c r="O34" i="11"/>
  <c r="N34" i="11"/>
  <c r="M34" i="11"/>
  <c r="P33" i="11"/>
  <c r="O33" i="11"/>
  <c r="N33" i="11"/>
  <c r="M33" i="11"/>
  <c r="F51" i="11"/>
  <c r="E51" i="11"/>
  <c r="D51" i="11"/>
  <c r="C51" i="11"/>
  <c r="F50" i="11"/>
  <c r="E50" i="11"/>
  <c r="D50" i="11"/>
  <c r="C50" i="11"/>
  <c r="F49" i="11"/>
  <c r="E49" i="11"/>
  <c r="D49" i="11"/>
  <c r="C49" i="11"/>
  <c r="F48" i="11"/>
  <c r="E48" i="11"/>
  <c r="D48" i="11"/>
  <c r="C48" i="11"/>
  <c r="F47" i="11"/>
  <c r="E47" i="11"/>
  <c r="D47" i="11"/>
  <c r="C47" i="11"/>
  <c r="F46" i="11"/>
  <c r="E46" i="11"/>
  <c r="D46" i="11"/>
  <c r="C46" i="11"/>
  <c r="F45" i="11"/>
  <c r="E45" i="11"/>
  <c r="D45" i="11"/>
  <c r="C45" i="11"/>
  <c r="F44" i="11"/>
  <c r="E44" i="11"/>
  <c r="D44" i="11"/>
  <c r="C44" i="11"/>
  <c r="F43" i="11"/>
  <c r="E43" i="11"/>
  <c r="D43" i="11"/>
  <c r="C43" i="11"/>
  <c r="F42" i="11"/>
  <c r="E42" i="11"/>
  <c r="D42" i="11"/>
  <c r="C42" i="11"/>
  <c r="F41" i="11"/>
  <c r="E41" i="11"/>
  <c r="D41" i="11"/>
  <c r="C41" i="11"/>
  <c r="F40" i="11"/>
  <c r="E40" i="11"/>
  <c r="D40" i="11"/>
  <c r="C40" i="11"/>
  <c r="F39" i="11"/>
  <c r="E39" i="11"/>
  <c r="D39" i="11"/>
  <c r="C39" i="11"/>
  <c r="F38" i="11"/>
  <c r="E38" i="11"/>
  <c r="D38" i="11"/>
  <c r="C38" i="11"/>
  <c r="F37" i="11"/>
  <c r="E37" i="11"/>
  <c r="D37" i="11"/>
  <c r="C37" i="11"/>
  <c r="F36" i="11"/>
  <c r="E36" i="11"/>
  <c r="D36" i="11"/>
  <c r="C36" i="11"/>
  <c r="F35" i="11"/>
  <c r="E35" i="11"/>
  <c r="D35" i="11"/>
  <c r="C35" i="11"/>
  <c r="F34" i="11"/>
  <c r="E34" i="11"/>
  <c r="D34" i="11"/>
  <c r="C34" i="11"/>
  <c r="F33" i="11"/>
  <c r="E33" i="11"/>
  <c r="D33" i="11"/>
  <c r="C33" i="11"/>
  <c r="K51" i="11"/>
  <c r="J51" i="11"/>
  <c r="I51" i="11"/>
  <c r="H51" i="11"/>
  <c r="K50" i="11"/>
  <c r="J50" i="11"/>
  <c r="I50" i="11"/>
  <c r="H50" i="11"/>
  <c r="K49" i="11"/>
  <c r="J49" i="11"/>
  <c r="I49" i="11"/>
  <c r="H49" i="11"/>
  <c r="K48" i="11"/>
  <c r="J48" i="11"/>
  <c r="I48" i="11"/>
  <c r="H48" i="11"/>
  <c r="K47" i="11"/>
  <c r="J47" i="11"/>
  <c r="I47" i="11"/>
  <c r="H47" i="11"/>
  <c r="K46" i="11"/>
  <c r="J46" i="11"/>
  <c r="I46" i="11"/>
  <c r="H46" i="11"/>
  <c r="K45" i="11"/>
  <c r="J45" i="11"/>
  <c r="I45" i="11"/>
  <c r="H45" i="11"/>
  <c r="K44" i="11"/>
  <c r="J44" i="11"/>
  <c r="I44" i="11"/>
  <c r="H44" i="11"/>
  <c r="K43" i="11"/>
  <c r="J43" i="11"/>
  <c r="I43" i="11"/>
  <c r="H43" i="11"/>
  <c r="K42" i="11"/>
  <c r="J42" i="11"/>
  <c r="I42" i="11"/>
  <c r="H42" i="11"/>
  <c r="K41" i="11"/>
  <c r="J41" i="11"/>
  <c r="I41" i="11"/>
  <c r="H41" i="11"/>
  <c r="K40" i="11"/>
  <c r="J40" i="11"/>
  <c r="I40" i="11"/>
  <c r="H40" i="11"/>
  <c r="K39" i="11"/>
  <c r="J39" i="11"/>
  <c r="I39" i="11"/>
  <c r="H39" i="11"/>
  <c r="K38" i="11"/>
  <c r="J38" i="11"/>
  <c r="I38" i="11"/>
  <c r="H38" i="11"/>
  <c r="K37" i="11"/>
  <c r="J37" i="11"/>
  <c r="I37" i="11"/>
  <c r="H37" i="11"/>
  <c r="K36" i="11"/>
  <c r="J36" i="11"/>
  <c r="I36" i="11"/>
  <c r="H36" i="11"/>
  <c r="K35" i="11"/>
  <c r="J35" i="11"/>
  <c r="I35" i="11"/>
  <c r="H35" i="11"/>
  <c r="K34" i="11"/>
  <c r="J34" i="11"/>
  <c r="I34" i="11"/>
  <c r="H34" i="11"/>
  <c r="K33" i="11"/>
  <c r="J33" i="11"/>
  <c r="I33" i="11"/>
  <c r="H33" i="11"/>
  <c r="P29" i="11"/>
  <c r="O29" i="11"/>
  <c r="N29" i="11"/>
  <c r="M29" i="11"/>
  <c r="P28" i="11"/>
  <c r="O28" i="11"/>
  <c r="N28" i="11"/>
  <c r="M28" i="11"/>
  <c r="P27" i="11"/>
  <c r="O27" i="11"/>
  <c r="N27" i="11"/>
  <c r="M27" i="11"/>
  <c r="P26" i="11"/>
  <c r="O26" i="11"/>
  <c r="N26" i="11"/>
  <c r="M26" i="11"/>
  <c r="P25" i="11"/>
  <c r="O25" i="11"/>
  <c r="N25" i="11"/>
  <c r="M25" i="11"/>
  <c r="P24" i="11"/>
  <c r="O24" i="11"/>
  <c r="N24" i="11"/>
  <c r="M24" i="11"/>
  <c r="P23" i="11"/>
  <c r="O23" i="11"/>
  <c r="N23" i="11"/>
  <c r="M23" i="11"/>
  <c r="P22" i="11"/>
  <c r="O22" i="11"/>
  <c r="N22" i="11"/>
  <c r="M22" i="11"/>
  <c r="P21" i="11"/>
  <c r="O21" i="11"/>
  <c r="N21" i="11"/>
  <c r="M21" i="11"/>
  <c r="P20" i="11"/>
  <c r="O20" i="11"/>
  <c r="N20" i="11"/>
  <c r="M20" i="11"/>
  <c r="P19" i="11"/>
  <c r="O19" i="11"/>
  <c r="N19" i="11"/>
  <c r="M19" i="11"/>
  <c r="P18" i="11"/>
  <c r="O18" i="11"/>
  <c r="N18" i="11"/>
  <c r="M18" i="11"/>
  <c r="P17" i="11"/>
  <c r="O17" i="11"/>
  <c r="N17" i="11"/>
  <c r="M17" i="11"/>
  <c r="P16" i="11"/>
  <c r="O16" i="11"/>
  <c r="N16" i="11"/>
  <c r="M16" i="11"/>
  <c r="P15" i="11"/>
  <c r="O15" i="11"/>
  <c r="N15" i="11"/>
  <c r="M15" i="11"/>
  <c r="P14" i="11"/>
  <c r="O14" i="11"/>
  <c r="N14" i="11"/>
  <c r="M14" i="11"/>
  <c r="P13" i="11"/>
  <c r="O13" i="11"/>
  <c r="N13" i="11"/>
  <c r="M13" i="11"/>
  <c r="P12" i="11"/>
  <c r="O12" i="11"/>
  <c r="N12" i="11"/>
  <c r="M12" i="11"/>
  <c r="N11" i="11"/>
  <c r="O11" i="11"/>
  <c r="P11" i="11"/>
  <c r="M11" i="11"/>
  <c r="K29" i="11"/>
  <c r="J29" i="11"/>
  <c r="I29" i="11"/>
  <c r="H29" i="11"/>
  <c r="K28" i="11"/>
  <c r="J28" i="11"/>
  <c r="I28" i="11"/>
  <c r="H28" i="11"/>
  <c r="K27" i="11"/>
  <c r="J27" i="11"/>
  <c r="I27" i="11"/>
  <c r="H27" i="11"/>
  <c r="K26" i="11"/>
  <c r="J26" i="11"/>
  <c r="I26" i="11"/>
  <c r="H26" i="11"/>
  <c r="K25" i="11"/>
  <c r="J25" i="11"/>
  <c r="I25" i="11"/>
  <c r="H25" i="11"/>
  <c r="K24" i="11"/>
  <c r="J24" i="11"/>
  <c r="I24" i="11"/>
  <c r="H24" i="11"/>
  <c r="K23" i="11"/>
  <c r="J23" i="11"/>
  <c r="I23" i="11"/>
  <c r="H23" i="11"/>
  <c r="K22" i="11"/>
  <c r="J22" i="11"/>
  <c r="I22" i="11"/>
  <c r="H22" i="11"/>
  <c r="K21" i="11"/>
  <c r="J21" i="11"/>
  <c r="I21" i="11"/>
  <c r="H21" i="11"/>
  <c r="K20" i="11"/>
  <c r="J20" i="11"/>
  <c r="I20" i="11"/>
  <c r="H20" i="11"/>
  <c r="K19" i="11"/>
  <c r="J19" i="11"/>
  <c r="I19" i="11"/>
  <c r="H19" i="11"/>
  <c r="K18" i="11"/>
  <c r="J18" i="11"/>
  <c r="I18" i="11"/>
  <c r="H18" i="11"/>
  <c r="K17" i="11"/>
  <c r="J17" i="11"/>
  <c r="I17" i="11"/>
  <c r="H17" i="11"/>
  <c r="K16" i="11"/>
  <c r="J16" i="11"/>
  <c r="I16" i="11"/>
  <c r="H16" i="11"/>
  <c r="K15" i="11"/>
  <c r="J15" i="11"/>
  <c r="I15" i="11"/>
  <c r="H15" i="11"/>
  <c r="K14" i="11"/>
  <c r="J14" i="11"/>
  <c r="I14" i="11"/>
  <c r="H14" i="11"/>
  <c r="K13" i="11"/>
  <c r="J13" i="11"/>
  <c r="I13" i="11"/>
  <c r="H13" i="11"/>
  <c r="K12" i="11"/>
  <c r="J12" i="11"/>
  <c r="I12" i="11"/>
  <c r="H12" i="11"/>
  <c r="K11" i="11"/>
  <c r="J11" i="11"/>
  <c r="I11" i="11"/>
  <c r="H11" i="11"/>
  <c r="F29" i="11"/>
  <c r="E29" i="11"/>
  <c r="D29" i="11"/>
  <c r="C29" i="11"/>
  <c r="F28" i="11"/>
  <c r="E28" i="11"/>
  <c r="D28" i="11"/>
  <c r="C28" i="11"/>
  <c r="F27" i="11"/>
  <c r="E27" i="11"/>
  <c r="D27" i="11"/>
  <c r="C27" i="11"/>
  <c r="F26" i="11"/>
  <c r="E26" i="11"/>
  <c r="D26" i="11"/>
  <c r="C26" i="11"/>
  <c r="F25" i="11"/>
  <c r="E25" i="11"/>
  <c r="D25" i="11"/>
  <c r="C25" i="11"/>
  <c r="F24" i="11"/>
  <c r="E24" i="11"/>
  <c r="D24" i="11"/>
  <c r="C24" i="11"/>
  <c r="F23" i="11"/>
  <c r="E23" i="11"/>
  <c r="D23" i="11"/>
  <c r="C23" i="11"/>
  <c r="F22" i="11"/>
  <c r="E22" i="11"/>
  <c r="D22" i="11"/>
  <c r="C22" i="11"/>
  <c r="F21" i="11"/>
  <c r="E21" i="11"/>
  <c r="D21" i="11"/>
  <c r="C21" i="11"/>
  <c r="F20" i="11"/>
  <c r="E20" i="11"/>
  <c r="D20" i="11"/>
  <c r="C20" i="11"/>
  <c r="F19" i="11"/>
  <c r="E19" i="11"/>
  <c r="D19" i="11"/>
  <c r="C19" i="11"/>
  <c r="F18" i="11"/>
  <c r="E18" i="11"/>
  <c r="D18" i="11"/>
  <c r="C18" i="11"/>
  <c r="F17" i="11"/>
  <c r="E17" i="11"/>
  <c r="D17" i="11"/>
  <c r="C17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P147" i="11"/>
  <c r="O147" i="11"/>
  <c r="N147" i="11"/>
  <c r="M147" i="11"/>
  <c r="P146" i="11"/>
  <c r="O146" i="11"/>
  <c r="N146" i="11"/>
  <c r="M146" i="11"/>
  <c r="P145" i="11"/>
  <c r="O145" i="11"/>
  <c r="N145" i="11"/>
  <c r="M145" i="11"/>
  <c r="P144" i="11"/>
  <c r="O144" i="11"/>
  <c r="N144" i="11"/>
  <c r="M144" i="11"/>
  <c r="P143" i="11"/>
  <c r="O143" i="11"/>
  <c r="N143" i="11"/>
  <c r="M143" i="11"/>
  <c r="P142" i="11"/>
  <c r="O142" i="11"/>
  <c r="N142" i="11"/>
  <c r="M142" i="11"/>
  <c r="P141" i="11"/>
  <c r="O141" i="11"/>
  <c r="N141" i="11"/>
  <c r="M141" i="11"/>
  <c r="P140" i="11"/>
  <c r="O140" i="11"/>
  <c r="N140" i="11"/>
  <c r="M140" i="11"/>
  <c r="P139" i="11"/>
  <c r="O139" i="11"/>
  <c r="N139" i="11"/>
  <c r="M139" i="11"/>
  <c r="P138" i="11"/>
  <c r="O138" i="11"/>
  <c r="N138" i="11"/>
  <c r="M138" i="11"/>
  <c r="P137" i="11"/>
  <c r="O137" i="11"/>
  <c r="N137" i="11"/>
  <c r="M137" i="11"/>
  <c r="P136" i="11"/>
  <c r="O136" i="11"/>
  <c r="N136" i="11"/>
  <c r="M136" i="11"/>
  <c r="P135" i="11"/>
  <c r="O135" i="11"/>
  <c r="N135" i="11"/>
  <c r="M135" i="11"/>
  <c r="P134" i="11"/>
  <c r="O134" i="11"/>
  <c r="N134" i="11"/>
  <c r="M134" i="11"/>
  <c r="P133" i="11"/>
  <c r="O133" i="11"/>
  <c r="N133" i="11"/>
  <c r="M133" i="11"/>
  <c r="P132" i="11"/>
  <c r="O132" i="11"/>
  <c r="N132" i="11"/>
  <c r="M132" i="11"/>
  <c r="P131" i="11"/>
  <c r="O131" i="11"/>
  <c r="N131" i="11"/>
  <c r="M131" i="11"/>
  <c r="P130" i="11"/>
  <c r="O130" i="11"/>
  <c r="N130" i="11"/>
  <c r="M130" i="11"/>
  <c r="P129" i="11"/>
  <c r="O129" i="11"/>
  <c r="N129" i="11"/>
  <c r="N101" i="11"/>
  <c r="N370" i="11" s="1"/>
  <c r="F101" i="11"/>
  <c r="F370" i="11" s="1"/>
  <c r="N100" i="11"/>
  <c r="N369" i="11" s="1"/>
  <c r="N99" i="11"/>
  <c r="N368" i="11" s="1"/>
  <c r="P98" i="11"/>
  <c r="P367" i="11" s="1"/>
  <c r="L35" i="11"/>
  <c r="L36" i="11" s="1"/>
  <c r="L37" i="11" s="1"/>
  <c r="L38" i="11" s="1"/>
  <c r="L39" i="11" s="1"/>
  <c r="L40" i="11" s="1"/>
  <c r="L41" i="11" s="1"/>
  <c r="L44" i="11" s="1"/>
  <c r="L45" i="11" s="1"/>
  <c r="L46" i="11" s="1"/>
  <c r="L47" i="11" s="1"/>
  <c r="L48" i="11" s="1"/>
  <c r="L49" i="11" s="1"/>
  <c r="L50" i="11" s="1"/>
  <c r="G36" i="11"/>
  <c r="G37" i="11" s="1"/>
  <c r="G38" i="11" s="1"/>
  <c r="G39" i="11" s="1"/>
  <c r="G40" i="11" s="1"/>
  <c r="G41" i="11" s="1"/>
  <c r="G42" i="11" s="1"/>
  <c r="G45" i="11" s="1"/>
  <c r="G46" i="11" s="1"/>
  <c r="G47" i="11" s="1"/>
  <c r="G48" i="11" s="1"/>
  <c r="G49" i="11" s="1"/>
  <c r="G50" i="11" s="1"/>
  <c r="G51" i="11" s="1"/>
  <c r="B34" i="11"/>
  <c r="B35" i="11" s="1"/>
  <c r="B38" i="11" s="1"/>
  <c r="B39" i="11" s="1"/>
  <c r="B40" i="11" s="1"/>
  <c r="B43" i="11" s="1"/>
  <c r="B44" i="11" s="1"/>
  <c r="B45" i="11" s="1"/>
  <c r="B48" i="11" s="1"/>
  <c r="B49" i="11" s="1"/>
  <c r="B50" i="11" s="1"/>
  <c r="L12" i="11"/>
  <c r="L13" i="11" s="1"/>
  <c r="L16" i="11" s="1"/>
  <c r="L17" i="11" s="1"/>
  <c r="L18" i="11" s="1"/>
  <c r="L19" i="11" s="1"/>
  <c r="L20" i="11" s="1"/>
  <c r="L21" i="11" s="1"/>
  <c r="L22" i="11" s="1"/>
  <c r="L25" i="11" s="1"/>
  <c r="L26" i="11" s="1"/>
  <c r="L27" i="11" s="1"/>
  <c r="L28" i="11" s="1"/>
  <c r="L29" i="11" s="1"/>
  <c r="G12" i="11"/>
  <c r="G13" i="11" s="1"/>
  <c r="G16" i="11" s="1"/>
  <c r="G17" i="11" s="1"/>
  <c r="G18" i="11" s="1"/>
  <c r="G21" i="11" s="1"/>
  <c r="G22" i="11" s="1"/>
  <c r="G23" i="11" s="1"/>
  <c r="G26" i="11" s="1"/>
  <c r="G27" i="11" s="1"/>
  <c r="G28" i="11" s="1"/>
  <c r="B12" i="11"/>
  <c r="B13" i="11" s="1"/>
  <c r="B14" i="11" s="1"/>
  <c r="B17" i="11" s="1"/>
  <c r="B18" i="11" s="1"/>
  <c r="B22" i="11" s="1"/>
  <c r="B23" i="11" s="1"/>
  <c r="B27" i="11" s="1"/>
  <c r="B28" i="11" s="1"/>
  <c r="B29" i="11" s="1"/>
  <c r="P146" i="1"/>
  <c r="O146" i="1"/>
  <c r="N146" i="1"/>
  <c r="M146" i="1"/>
  <c r="P145" i="1"/>
  <c r="O145" i="1"/>
  <c r="N145" i="1"/>
  <c r="M145" i="1"/>
  <c r="P144" i="1"/>
  <c r="O144" i="1"/>
  <c r="N144" i="1"/>
  <c r="M144" i="1"/>
  <c r="P143" i="1"/>
  <c r="O143" i="1"/>
  <c r="N143" i="1"/>
  <c r="M143" i="1"/>
  <c r="P142" i="1"/>
  <c r="O142" i="1"/>
  <c r="N142" i="1"/>
  <c r="M142" i="1"/>
  <c r="P141" i="1"/>
  <c r="O141" i="1"/>
  <c r="N141" i="1"/>
  <c r="M141" i="1"/>
  <c r="P140" i="1"/>
  <c r="O140" i="1"/>
  <c r="N140" i="1"/>
  <c r="M140" i="1"/>
  <c r="P139" i="1"/>
  <c r="O139" i="1"/>
  <c r="N139" i="1"/>
  <c r="M139" i="1"/>
  <c r="P138" i="1"/>
  <c r="O138" i="1"/>
  <c r="N138" i="1"/>
  <c r="M138" i="1"/>
  <c r="P137" i="1"/>
  <c r="O137" i="1"/>
  <c r="N137" i="1"/>
  <c r="M137" i="1"/>
  <c r="P136" i="1"/>
  <c r="O136" i="1"/>
  <c r="N136" i="1"/>
  <c r="M136" i="1"/>
  <c r="P135" i="1"/>
  <c r="O135" i="1"/>
  <c r="N135" i="1"/>
  <c r="M135" i="1"/>
  <c r="P134" i="1"/>
  <c r="O134" i="1"/>
  <c r="N134" i="1"/>
  <c r="M134" i="1"/>
  <c r="P133" i="1"/>
  <c r="O133" i="1"/>
  <c r="N133" i="1"/>
  <c r="M133" i="1"/>
  <c r="P132" i="1"/>
  <c r="O132" i="1"/>
  <c r="N132" i="1"/>
  <c r="M132" i="1"/>
  <c r="P131" i="1"/>
  <c r="O131" i="1"/>
  <c r="N131" i="1"/>
  <c r="M131" i="1"/>
  <c r="P130" i="1"/>
  <c r="O130" i="1"/>
  <c r="N130" i="1"/>
  <c r="M130" i="1"/>
  <c r="P129" i="1"/>
  <c r="O129" i="1"/>
  <c r="N129" i="1"/>
  <c r="M129" i="1"/>
  <c r="P128" i="1"/>
  <c r="O128" i="1"/>
  <c r="N128" i="1"/>
  <c r="M128" i="1"/>
  <c r="K146" i="1"/>
  <c r="J146" i="1"/>
  <c r="I146" i="1"/>
  <c r="H146" i="1"/>
  <c r="K145" i="1"/>
  <c r="J145" i="1"/>
  <c r="I145" i="1"/>
  <c r="H145" i="1"/>
  <c r="K144" i="1"/>
  <c r="J144" i="1"/>
  <c r="I144" i="1"/>
  <c r="H144" i="1"/>
  <c r="K143" i="1"/>
  <c r="J143" i="1"/>
  <c r="I143" i="1"/>
  <c r="H143" i="1"/>
  <c r="K142" i="1"/>
  <c r="J142" i="1"/>
  <c r="I142" i="1"/>
  <c r="H142" i="1"/>
  <c r="K141" i="1"/>
  <c r="J141" i="1"/>
  <c r="I141" i="1"/>
  <c r="H141" i="1"/>
  <c r="K140" i="1"/>
  <c r="J140" i="1"/>
  <c r="I140" i="1"/>
  <c r="H140" i="1"/>
  <c r="K139" i="1"/>
  <c r="J139" i="1"/>
  <c r="I139" i="1"/>
  <c r="H139" i="1"/>
  <c r="K138" i="1"/>
  <c r="J138" i="1"/>
  <c r="I138" i="1"/>
  <c r="H138" i="1"/>
  <c r="K137" i="1"/>
  <c r="J137" i="1"/>
  <c r="I137" i="1"/>
  <c r="H137" i="1"/>
  <c r="K136" i="1"/>
  <c r="J136" i="1"/>
  <c r="I136" i="1"/>
  <c r="H136" i="1"/>
  <c r="K135" i="1"/>
  <c r="J135" i="1"/>
  <c r="I135" i="1"/>
  <c r="H135" i="1"/>
  <c r="K134" i="1"/>
  <c r="J134" i="1"/>
  <c r="I134" i="1"/>
  <c r="H134" i="1"/>
  <c r="K133" i="1"/>
  <c r="J133" i="1"/>
  <c r="I133" i="1"/>
  <c r="H133" i="1"/>
  <c r="K132" i="1"/>
  <c r="J132" i="1"/>
  <c r="I132" i="1"/>
  <c r="H132" i="1"/>
  <c r="K131" i="1"/>
  <c r="J131" i="1"/>
  <c r="I131" i="1"/>
  <c r="H131" i="1"/>
  <c r="K130" i="1"/>
  <c r="J130" i="1"/>
  <c r="I130" i="1"/>
  <c r="H130" i="1"/>
  <c r="K129" i="1"/>
  <c r="J129" i="1"/>
  <c r="I129" i="1"/>
  <c r="H129" i="1"/>
  <c r="K128" i="1"/>
  <c r="J128" i="1"/>
  <c r="I128" i="1"/>
  <c r="H128" i="1"/>
  <c r="F146" i="1"/>
  <c r="E146" i="1"/>
  <c r="D146" i="1"/>
  <c r="C146" i="1"/>
  <c r="F145" i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D142" i="1"/>
  <c r="C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P124" i="1"/>
  <c r="O124" i="1"/>
  <c r="N124" i="1"/>
  <c r="M124" i="1"/>
  <c r="P123" i="1"/>
  <c r="O123" i="1"/>
  <c r="N123" i="1"/>
  <c r="M123" i="1"/>
  <c r="P122" i="1"/>
  <c r="O122" i="1"/>
  <c r="N122" i="1"/>
  <c r="M122" i="1"/>
  <c r="P121" i="1"/>
  <c r="O121" i="1"/>
  <c r="N121" i="1"/>
  <c r="M121" i="1"/>
  <c r="P120" i="1"/>
  <c r="O120" i="1"/>
  <c r="N120" i="1"/>
  <c r="M120" i="1"/>
  <c r="P119" i="1"/>
  <c r="O119" i="1"/>
  <c r="N119" i="1"/>
  <c r="M119" i="1"/>
  <c r="P118" i="1"/>
  <c r="O118" i="1"/>
  <c r="N118" i="1"/>
  <c r="M118" i="1"/>
  <c r="P117" i="1"/>
  <c r="O117" i="1"/>
  <c r="N117" i="1"/>
  <c r="M117" i="1"/>
  <c r="P116" i="1"/>
  <c r="O116" i="1"/>
  <c r="N116" i="1"/>
  <c r="M116" i="1"/>
  <c r="P115" i="1"/>
  <c r="O115" i="1"/>
  <c r="N115" i="1"/>
  <c r="M115" i="1"/>
  <c r="P114" i="1"/>
  <c r="O114" i="1"/>
  <c r="N114" i="1"/>
  <c r="M114" i="1"/>
  <c r="P113" i="1"/>
  <c r="O113" i="1"/>
  <c r="N113" i="1"/>
  <c r="M113" i="1"/>
  <c r="P112" i="1"/>
  <c r="O112" i="1"/>
  <c r="N112" i="1"/>
  <c r="M112" i="1"/>
  <c r="P111" i="1"/>
  <c r="O111" i="1"/>
  <c r="N111" i="1"/>
  <c r="M111" i="1"/>
  <c r="P110" i="1"/>
  <c r="O110" i="1"/>
  <c r="N110" i="1"/>
  <c r="M110" i="1"/>
  <c r="P109" i="1"/>
  <c r="O109" i="1"/>
  <c r="N109" i="1"/>
  <c r="M109" i="1"/>
  <c r="P108" i="1"/>
  <c r="O108" i="1"/>
  <c r="N108" i="1"/>
  <c r="M108" i="1"/>
  <c r="P107" i="1"/>
  <c r="O107" i="1"/>
  <c r="N107" i="1"/>
  <c r="M107" i="1"/>
  <c r="P106" i="1"/>
  <c r="O106" i="1"/>
  <c r="N106" i="1"/>
  <c r="M106" i="1"/>
  <c r="L129" i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G129" i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B130" i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29" i="1"/>
  <c r="L108" i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07" i="1"/>
  <c r="B108" i="1"/>
  <c r="B109" i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07" i="1"/>
  <c r="G108" i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07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K106" i="1"/>
  <c r="J106" i="1"/>
  <c r="I106" i="1"/>
  <c r="H106" i="1"/>
  <c r="P51" i="1"/>
  <c r="O51" i="1"/>
  <c r="N51" i="1"/>
  <c r="M51" i="1"/>
  <c r="P50" i="1"/>
  <c r="O50" i="1"/>
  <c r="N50" i="1"/>
  <c r="M50" i="1"/>
  <c r="P49" i="1"/>
  <c r="O49" i="1"/>
  <c r="N49" i="1"/>
  <c r="M49" i="1"/>
  <c r="P48" i="1"/>
  <c r="O48" i="1"/>
  <c r="N48" i="1"/>
  <c r="M48" i="1"/>
  <c r="P47" i="1"/>
  <c r="O47" i="1"/>
  <c r="N47" i="1"/>
  <c r="M47" i="1"/>
  <c r="P46" i="1"/>
  <c r="O46" i="1"/>
  <c r="N46" i="1"/>
  <c r="M46" i="1"/>
  <c r="P45" i="1"/>
  <c r="O45" i="1"/>
  <c r="N45" i="1"/>
  <c r="M45" i="1"/>
  <c r="P44" i="1"/>
  <c r="O44" i="1"/>
  <c r="N44" i="1"/>
  <c r="M44" i="1"/>
  <c r="P43" i="1"/>
  <c r="O43" i="1"/>
  <c r="N43" i="1"/>
  <c r="M43" i="1"/>
  <c r="P42" i="1"/>
  <c r="O42" i="1"/>
  <c r="N42" i="1"/>
  <c r="M42" i="1"/>
  <c r="P41" i="1"/>
  <c r="O41" i="1"/>
  <c r="N41" i="1"/>
  <c r="M41" i="1"/>
  <c r="P40" i="1"/>
  <c r="O40" i="1"/>
  <c r="N40" i="1"/>
  <c r="M40" i="1"/>
  <c r="P39" i="1"/>
  <c r="O39" i="1"/>
  <c r="N39" i="1"/>
  <c r="M39" i="1"/>
  <c r="P38" i="1"/>
  <c r="O38" i="1"/>
  <c r="N38" i="1"/>
  <c r="M38" i="1"/>
  <c r="P37" i="1"/>
  <c r="O37" i="1"/>
  <c r="N37" i="1"/>
  <c r="M37" i="1"/>
  <c r="P36" i="1"/>
  <c r="O36" i="1"/>
  <c r="N36" i="1"/>
  <c r="M36" i="1"/>
  <c r="P35" i="1"/>
  <c r="O35" i="1"/>
  <c r="N35" i="1"/>
  <c r="M35" i="1"/>
  <c r="P34" i="1"/>
  <c r="O34" i="1"/>
  <c r="N34" i="1"/>
  <c r="M34" i="1"/>
  <c r="P33" i="1"/>
  <c r="O33" i="1"/>
  <c r="N33" i="1"/>
  <c r="M33" i="1"/>
  <c r="L13" i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12" i="1"/>
  <c r="G13" i="1"/>
  <c r="G14" i="1"/>
  <c r="G15" i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12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12" i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34" i="1"/>
  <c r="G35" i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34" i="1"/>
  <c r="L34" i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K51" i="1"/>
  <c r="J51" i="1"/>
  <c r="I51" i="1"/>
  <c r="H51" i="1"/>
  <c r="K50" i="1"/>
  <c r="J50" i="1"/>
  <c r="I50" i="1"/>
  <c r="H50" i="1"/>
  <c r="K49" i="1"/>
  <c r="J49" i="1"/>
  <c r="I49" i="1"/>
  <c r="H49" i="1"/>
  <c r="K48" i="1"/>
  <c r="J48" i="1"/>
  <c r="I48" i="1"/>
  <c r="H48" i="1"/>
  <c r="K47" i="1"/>
  <c r="J47" i="1"/>
  <c r="I47" i="1"/>
  <c r="H47" i="1"/>
  <c r="K46" i="1"/>
  <c r="J46" i="1"/>
  <c r="I46" i="1"/>
  <c r="H46" i="1"/>
  <c r="K45" i="1"/>
  <c r="J45" i="1"/>
  <c r="I45" i="1"/>
  <c r="H45" i="1"/>
  <c r="K44" i="1"/>
  <c r="J44" i="1"/>
  <c r="I44" i="1"/>
  <c r="H44" i="1"/>
  <c r="K43" i="1"/>
  <c r="J43" i="1"/>
  <c r="I43" i="1"/>
  <c r="H43" i="1"/>
  <c r="K42" i="1"/>
  <c r="J42" i="1"/>
  <c r="I42" i="1"/>
  <c r="H42" i="1"/>
  <c r="K41" i="1"/>
  <c r="J41" i="1"/>
  <c r="I41" i="1"/>
  <c r="H41" i="1"/>
  <c r="K40" i="1"/>
  <c r="J40" i="1"/>
  <c r="I40" i="1"/>
  <c r="H40" i="1"/>
  <c r="K39" i="1"/>
  <c r="J39" i="1"/>
  <c r="I39" i="1"/>
  <c r="H39" i="1"/>
  <c r="K38" i="1"/>
  <c r="J38" i="1"/>
  <c r="I38" i="1"/>
  <c r="H38" i="1"/>
  <c r="K37" i="1"/>
  <c r="J37" i="1"/>
  <c r="I37" i="1"/>
  <c r="H37" i="1"/>
  <c r="K36" i="1"/>
  <c r="J36" i="1"/>
  <c r="I36" i="1"/>
  <c r="H36" i="1"/>
  <c r="K35" i="1"/>
  <c r="J35" i="1"/>
  <c r="I35" i="1"/>
  <c r="H35" i="1"/>
  <c r="K34" i="1"/>
  <c r="J34" i="1"/>
  <c r="I34" i="1"/>
  <c r="H34" i="1"/>
  <c r="K33" i="1"/>
  <c r="J33" i="1"/>
  <c r="I33" i="1"/>
  <c r="H33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D33" i="1"/>
  <c r="E33" i="1"/>
  <c r="F33" i="1"/>
  <c r="C33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P11" i="1"/>
  <c r="O11" i="1"/>
  <c r="N11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9" i="1"/>
  <c r="E11" i="1"/>
  <c r="D11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2" i="1"/>
  <c r="C11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13" i="9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13" i="8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13" i="6"/>
  <c r="I3" i="2" l="1"/>
  <c r="I3" i="3"/>
  <c r="B19" i="11"/>
  <c r="B24" i="11"/>
  <c r="N335" i="11"/>
  <c r="N334" i="11"/>
  <c r="P334" i="11"/>
  <c r="N336" i="11"/>
  <c r="F337" i="11"/>
  <c r="N337" i="11"/>
  <c r="N216" i="11"/>
  <c r="P216" i="11"/>
  <c r="N217" i="11"/>
  <c r="N218" i="11"/>
  <c r="F219" i="11"/>
  <c r="N219" i="11"/>
  <c r="F33" i="3"/>
  <c r="E33" i="3"/>
  <c r="D33" i="3"/>
  <c r="C33" i="3"/>
  <c r="B33" i="3"/>
  <c r="F32" i="3"/>
  <c r="E32" i="3"/>
  <c r="D32" i="3"/>
  <c r="C32" i="3"/>
  <c r="B32" i="3"/>
  <c r="F31" i="3"/>
  <c r="E31" i="3"/>
  <c r="D31" i="3"/>
  <c r="C31" i="3"/>
  <c r="B31" i="3"/>
  <c r="F30" i="3"/>
  <c r="E30" i="3"/>
  <c r="D30" i="3"/>
  <c r="C30" i="3"/>
  <c r="B30" i="3"/>
  <c r="F29" i="3"/>
  <c r="E29" i="3"/>
  <c r="D29" i="3"/>
  <c r="C29" i="3"/>
  <c r="B29" i="3"/>
  <c r="F28" i="3"/>
  <c r="E28" i="3"/>
  <c r="D28" i="3"/>
  <c r="C28" i="3"/>
  <c r="B28" i="3"/>
  <c r="F27" i="3"/>
  <c r="E27" i="3"/>
  <c r="D27" i="3"/>
  <c r="C27" i="3"/>
  <c r="B27" i="3"/>
  <c r="F26" i="3"/>
  <c r="E26" i="3"/>
  <c r="D26" i="3"/>
  <c r="C26" i="3"/>
  <c r="B26" i="3"/>
  <c r="F25" i="3"/>
  <c r="E25" i="3"/>
  <c r="D25" i="3"/>
  <c r="C25" i="3"/>
  <c r="B25" i="3"/>
  <c r="F24" i="3"/>
  <c r="E24" i="3"/>
  <c r="D24" i="3"/>
  <c r="C24" i="3"/>
  <c r="B24" i="3"/>
  <c r="F23" i="3"/>
  <c r="E23" i="3"/>
  <c r="D23" i="3"/>
  <c r="C23" i="3"/>
  <c r="B23" i="3"/>
  <c r="F22" i="3"/>
  <c r="E22" i="3"/>
  <c r="D22" i="3"/>
  <c r="C22" i="3"/>
  <c r="B22" i="3"/>
  <c r="F21" i="3"/>
  <c r="E21" i="3"/>
  <c r="D21" i="3"/>
  <c r="C21" i="3"/>
  <c r="B21" i="3"/>
  <c r="F20" i="3"/>
  <c r="E20" i="3"/>
  <c r="D20" i="3"/>
  <c r="C20" i="3"/>
  <c r="B20" i="3"/>
  <c r="F19" i="3"/>
  <c r="E19" i="3"/>
  <c r="D19" i="3"/>
  <c r="C19" i="3"/>
  <c r="B19" i="3"/>
  <c r="F18" i="3"/>
  <c r="E18" i="3"/>
  <c r="D18" i="3"/>
  <c r="C18" i="3"/>
  <c r="B18" i="3"/>
  <c r="F17" i="3"/>
  <c r="E17" i="3"/>
  <c r="D17" i="3"/>
  <c r="C17" i="3"/>
  <c r="B17" i="3"/>
  <c r="F16" i="3"/>
  <c r="E16" i="3"/>
  <c r="D16" i="3"/>
  <c r="C16" i="3"/>
  <c r="B16" i="3"/>
  <c r="F15" i="3"/>
  <c r="E15" i="3"/>
  <c r="D15" i="3"/>
  <c r="C15" i="3"/>
  <c r="B15" i="3"/>
  <c r="F14" i="3"/>
  <c r="E14" i="3"/>
  <c r="D14" i="3"/>
  <c r="C14" i="3"/>
  <c r="B14" i="3"/>
  <c r="F13" i="3"/>
  <c r="E13" i="3"/>
  <c r="D13" i="3"/>
  <c r="C13" i="3"/>
  <c r="B13" i="3"/>
  <c r="F12" i="3"/>
  <c r="E12" i="3"/>
  <c r="D12" i="3"/>
  <c r="C12" i="3"/>
  <c r="B12" i="3"/>
  <c r="F11" i="3"/>
  <c r="E11" i="3"/>
  <c r="D11" i="3"/>
  <c r="C11" i="3"/>
  <c r="B11" i="3"/>
  <c r="F10" i="3"/>
  <c r="E10" i="3"/>
  <c r="D10" i="3"/>
  <c r="C10" i="3"/>
  <c r="B10" i="3"/>
  <c r="F9" i="3"/>
  <c r="E9" i="3"/>
  <c r="D9" i="3"/>
  <c r="C9" i="3"/>
  <c r="B9" i="3"/>
  <c r="C8" i="3"/>
  <c r="D8" i="3"/>
  <c r="E8" i="3"/>
  <c r="F8" i="3"/>
  <c r="B8" i="3"/>
  <c r="F36" i="2"/>
  <c r="E36" i="2"/>
  <c r="D36" i="2"/>
  <c r="C36" i="2"/>
  <c r="B36" i="2"/>
  <c r="F35" i="2"/>
  <c r="E35" i="2"/>
  <c r="D35" i="2"/>
  <c r="C35" i="2"/>
  <c r="B35" i="2"/>
  <c r="F34" i="2"/>
  <c r="E34" i="2"/>
  <c r="D34" i="2"/>
  <c r="C34" i="2"/>
  <c r="B34" i="2"/>
  <c r="F33" i="2"/>
  <c r="E33" i="2"/>
  <c r="D33" i="2"/>
  <c r="C33" i="2"/>
  <c r="B33" i="2"/>
  <c r="F32" i="2"/>
  <c r="E32" i="2"/>
  <c r="D32" i="2"/>
  <c r="C32" i="2"/>
  <c r="B32" i="2"/>
  <c r="F31" i="2"/>
  <c r="E31" i="2"/>
  <c r="D31" i="2"/>
  <c r="C31" i="2"/>
  <c r="B31" i="2"/>
  <c r="F30" i="2"/>
  <c r="E30" i="2"/>
  <c r="D30" i="2"/>
  <c r="C30" i="2"/>
  <c r="B30" i="2"/>
  <c r="F29" i="2"/>
  <c r="E29" i="2"/>
  <c r="D29" i="2"/>
  <c r="C29" i="2"/>
  <c r="B29" i="2"/>
  <c r="F28" i="2"/>
  <c r="E28" i="2"/>
  <c r="D28" i="2"/>
  <c r="C28" i="2"/>
  <c r="B28" i="2"/>
  <c r="F27" i="2"/>
  <c r="E27" i="2"/>
  <c r="D27" i="2"/>
  <c r="C27" i="2"/>
  <c r="B27" i="2"/>
  <c r="F26" i="2"/>
  <c r="E26" i="2"/>
  <c r="D26" i="2"/>
  <c r="C26" i="2"/>
  <c r="B26" i="2"/>
  <c r="F25" i="2"/>
  <c r="E25" i="2"/>
  <c r="D25" i="2"/>
  <c r="C25" i="2"/>
  <c r="B25" i="2"/>
  <c r="F24" i="2"/>
  <c r="E24" i="2"/>
  <c r="D24" i="2"/>
  <c r="C24" i="2"/>
  <c r="B24" i="2"/>
  <c r="F23" i="2"/>
  <c r="E23" i="2"/>
  <c r="D23" i="2"/>
  <c r="C23" i="2"/>
  <c r="B23" i="2"/>
  <c r="F22" i="2"/>
  <c r="E22" i="2"/>
  <c r="D22" i="2"/>
  <c r="C22" i="2"/>
  <c r="B22" i="2"/>
  <c r="F21" i="2"/>
  <c r="E21" i="2"/>
  <c r="D21" i="2"/>
  <c r="C21" i="2"/>
  <c r="B21" i="2"/>
  <c r="F20" i="2"/>
  <c r="E20" i="2"/>
  <c r="D20" i="2"/>
  <c r="C20" i="2"/>
  <c r="B20" i="2"/>
  <c r="F19" i="2"/>
  <c r="E19" i="2"/>
  <c r="D19" i="2"/>
  <c r="C19" i="2"/>
  <c r="B19" i="2"/>
  <c r="F18" i="2"/>
  <c r="E18" i="2"/>
  <c r="D18" i="2"/>
  <c r="C18" i="2"/>
  <c r="B18" i="2"/>
  <c r="F17" i="2"/>
  <c r="E17" i="2"/>
  <c r="D17" i="2"/>
  <c r="C17" i="2"/>
  <c r="B17" i="2"/>
  <c r="F16" i="2"/>
  <c r="E16" i="2"/>
  <c r="D16" i="2"/>
  <c r="C16" i="2"/>
  <c r="B16" i="2"/>
  <c r="F15" i="2"/>
  <c r="E15" i="2"/>
  <c r="D15" i="2"/>
  <c r="C15" i="2"/>
  <c r="B15" i="2"/>
  <c r="F14" i="2"/>
  <c r="E14" i="2"/>
  <c r="D14" i="2"/>
  <c r="C14" i="2"/>
  <c r="B14" i="2"/>
  <c r="F13" i="2"/>
  <c r="E13" i="2"/>
  <c r="D13" i="2"/>
  <c r="C13" i="2"/>
  <c r="B13" i="2"/>
  <c r="F12" i="2"/>
  <c r="E12" i="2"/>
  <c r="D12" i="2"/>
  <c r="C12" i="2"/>
  <c r="B12" i="2"/>
  <c r="F11" i="2"/>
  <c r="E11" i="2"/>
  <c r="D11" i="2"/>
  <c r="C11" i="2"/>
  <c r="B11" i="2"/>
  <c r="F10" i="2"/>
  <c r="E10" i="2"/>
  <c r="D10" i="2"/>
  <c r="C10" i="2"/>
  <c r="B10" i="2"/>
  <c r="F9" i="2"/>
  <c r="E9" i="2"/>
  <c r="D9" i="2"/>
  <c r="C9" i="2"/>
  <c r="B9" i="2"/>
  <c r="C8" i="2"/>
  <c r="D8" i="2"/>
  <c r="E8" i="2"/>
  <c r="F8" i="2"/>
  <c r="B8" i="2"/>
  <c r="F354" i="1" l="1"/>
  <c r="N352" i="1"/>
  <c r="N216" i="1"/>
  <c r="N100" i="1"/>
  <c r="N387" i="1" s="1"/>
  <c r="F100" i="1"/>
  <c r="F387" i="1" s="1"/>
  <c r="N99" i="1"/>
  <c r="N353" i="1" s="1"/>
  <c r="N98" i="1"/>
  <c r="N385" i="1" s="1"/>
  <c r="P97" i="1"/>
  <c r="P215" i="1" s="1"/>
  <c r="N97" i="1"/>
  <c r="N215" i="1" l="1"/>
  <c r="N351" i="1"/>
  <c r="N384" i="1"/>
  <c r="N217" i="1"/>
  <c r="N354" i="1"/>
  <c r="F218" i="1"/>
  <c r="N218" i="1"/>
  <c r="P384" i="1"/>
  <c r="P351" i="1"/>
  <c r="N386" i="1"/>
  <c r="C11" i="11"/>
  <c r="F11" i="11"/>
  <c r="E11" i="11"/>
  <c r="D11" i="11"/>
</calcChain>
</file>

<file path=xl/sharedStrings.xml><?xml version="1.0" encoding="utf-8"?>
<sst xmlns="http://schemas.openxmlformats.org/spreadsheetml/2006/main" count="5666" uniqueCount="986">
  <si>
    <t>Wholesale Rate Sheet</t>
  </si>
  <si>
    <t>PST</t>
  </si>
  <si>
    <t>Welcome to PHINANCE US</t>
  </si>
  <si>
    <t>Lock Desk:   (888) 585-6264</t>
  </si>
  <si>
    <t>www.phinanceus-tpo.com</t>
  </si>
  <si>
    <t>Sales Support:  (888) 585-6264</t>
  </si>
  <si>
    <t>4929 Wilshire Blvd, Suite 1010 Los Angeles, CA 94612</t>
  </si>
  <si>
    <t>NMLS:1647860 DRE:01136153</t>
  </si>
  <si>
    <t>Lock Desk Available Until 5:00 PM PST</t>
  </si>
  <si>
    <t>Ratelocks@phinanceus.com</t>
  </si>
  <si>
    <t>FANNIE MAE CONVENTIONAL  PRODUCTS</t>
  </si>
  <si>
    <t>30-Year Fixed Rate</t>
  </si>
  <si>
    <t>20-Year Fixed Rate</t>
  </si>
  <si>
    <t>15-Year Fixed Rate</t>
  </si>
  <si>
    <t xml:space="preserve">CONFORMING 30 YEAR FIXED </t>
  </si>
  <si>
    <t xml:space="preserve">CONFORMING 20 YEAR FIXED </t>
  </si>
  <si>
    <t xml:space="preserve">CONFORMING 15 YEAR FIXED </t>
  </si>
  <si>
    <t>RATE</t>
  </si>
  <si>
    <t>15 DAY</t>
  </si>
  <si>
    <t>30 DAY</t>
  </si>
  <si>
    <t>45 DAY</t>
  </si>
  <si>
    <t>60 DAY</t>
  </si>
  <si>
    <t>10-Year Fixed Rate</t>
  </si>
  <si>
    <t>30- Year Fixed Rate High Balance</t>
  </si>
  <si>
    <t>15-Yr Fixed Rate High Balance</t>
  </si>
  <si>
    <t>HIGH BALANCE 30 YEAR FIXED</t>
  </si>
  <si>
    <t xml:space="preserve">CONFORMING 10 YEAR FIXED </t>
  </si>
  <si>
    <t>HIGH BALANCE 15 YEAR FIXED</t>
  </si>
  <si>
    <t>5/1 LIBOR ARM Plan 2737, Nonconvertible, 5/2/5</t>
  </si>
  <si>
    <t>7/1 LIBOR ARM Plan 2727, Nonconvertible</t>
  </si>
  <si>
    <t>10/1 LIBOR ARM Plan 2729, Nonconvertible</t>
  </si>
  <si>
    <t>CONFORMING 5/6m SOFR ARM</t>
  </si>
  <si>
    <t>CONFORMING 7/6m SOFR ARM</t>
  </si>
  <si>
    <t>CONFORMING 10/6m SOFR ARM</t>
  </si>
  <si>
    <t>FREDDIE MAC CONVENTIONAL  / HOME POSSIBLE / HOME ONE PRODUCTS</t>
  </si>
  <si>
    <t>30-Year Fixed Rate Conventional</t>
  </si>
  <si>
    <t>20-Year Fixed Rate Conventional</t>
  </si>
  <si>
    <t>15-Year Fixed Rate Conventional</t>
  </si>
  <si>
    <t>10-Year Fixed Rate Conventional</t>
  </si>
  <si>
    <t>SUPER CONFORMING 30 YEAR FIXED</t>
  </si>
  <si>
    <t>SUPER CONFORMING 15 YEAR FIXED</t>
  </si>
  <si>
    <t>5-Year 6-Month 30-Day Average SOFR ARM 2/1/5</t>
  </si>
  <si>
    <t>7-Year 6-Month 30-Day Average SOFR ARM 5/1/5</t>
  </si>
  <si>
    <t>10-Year 6-Month 30-Day Average SOFR ARM 5/1/5</t>
  </si>
  <si>
    <t>5/1 1-Year LIBOR ARM 2/2/5 or 6</t>
  </si>
  <si>
    <t>7/1 1-Year LIBOR ARM 5/2/5</t>
  </si>
  <si>
    <t>10/1 1-Year LIBOR ARM 5/2/5</t>
  </si>
  <si>
    <t>SUPER CONFORMING 5/6m SOFR ARM</t>
  </si>
  <si>
    <t>SUPER CONFORMING 7/6m SOFR ARM</t>
  </si>
  <si>
    <t>SUPER CONFORMING 10/6m SOFR ARM</t>
  </si>
  <si>
    <t/>
  </si>
  <si>
    <t>CONVENTIONAL  PRODUCTS - LLPA</t>
  </si>
  <si>
    <t>CREDIT SCORE</t>
  </si>
  <si>
    <t>Purchase Money Loans - LLPA by Credit Score/LTV Ratio - Applicable for all loans with terms greater than 15 years</t>
  </si>
  <si>
    <t>≤ 30.00</t>
  </si>
  <si>
    <t>30.01 - 60.00</t>
  </si>
  <si>
    <t>60.01 - 70.00</t>
  </si>
  <si>
    <t>70.01 - 75.00</t>
  </si>
  <si>
    <t>75.01 - 80.00</t>
  </si>
  <si>
    <t>80.01 - 85.00</t>
  </si>
  <si>
    <t>85.01 - 90.00</t>
  </si>
  <si>
    <t>90.01 - 95.00</t>
  </si>
  <si>
    <t>&gt;95.00</t>
  </si>
  <si>
    <t>SFC</t>
  </si>
  <si>
    <t>≥= 780</t>
  </si>
  <si>
    <t>N/A</t>
  </si>
  <si>
    <t>760-779</t>
  </si>
  <si>
    <t>740-759</t>
  </si>
  <si>
    <t>720-739</t>
  </si>
  <si>
    <t>700-719</t>
  </si>
  <si>
    <t>680-699</t>
  </si>
  <si>
    <t>660-679</t>
  </si>
  <si>
    <t>640-659</t>
  </si>
  <si>
    <t>≤ 639</t>
  </si>
  <si>
    <t>Loan Feature</t>
  </si>
  <si>
    <t>Additional LLPAs by Loan Attribute Applicable to Purchase Money Loans</t>
  </si>
  <si>
    <t>ARM</t>
  </si>
  <si>
    <t>Condo</t>
  </si>
  <si>
    <t>Investment Property</t>
  </si>
  <si>
    <t>Second Home</t>
  </si>
  <si>
    <t>Manufactured Home</t>
  </si>
  <si>
    <t>Two- to four-unit property</t>
  </si>
  <si>
    <t>High-balance fixed - rate</t>
  </si>
  <si>
    <t>High-balance ARM</t>
  </si>
  <si>
    <t>Subordinate financing</t>
  </si>
  <si>
    <t>DTI Ratio &gt; 40%</t>
  </si>
  <si>
    <t>Limited Cash-out Refinances - LLPA by Credit Score/LTV Ratio - Applicable for all loanss with terms greater than 15 years</t>
  </si>
  <si>
    <t>007</t>
  </si>
  <si>
    <t xml:space="preserve">Additional LLPAs by Loan Attribute Applicable to  Limited Cash-out Refinances </t>
  </si>
  <si>
    <t>Cash-out Refinance Loans - LLPA by Credit Score/LTV Ratio Applicable for all loans</t>
  </si>
  <si>
    <t>003</t>
  </si>
  <si>
    <t>Additional LLPAs by Loan Attribute Applicable to Cash-out Refinances</t>
  </si>
  <si>
    <t>PhinanceUS ADJUSTMENTS</t>
  </si>
  <si>
    <t>STANDARD ADJUSTMENTS</t>
  </si>
  <si>
    <t>SUBORDINATE FINANCED PRICE ADJUSTMENTS</t>
  </si>
  <si>
    <t>HIGH BALANCE ADJUSTMENTS</t>
  </si>
  <si>
    <t>LOAN AMOUNT ADJUSTMENTS</t>
  </si>
  <si>
    <t xml:space="preserve">NOO &lt;= 75% </t>
  </si>
  <si>
    <t xml:space="preserve">  LTV</t>
  </si>
  <si>
    <t xml:space="preserve">  CLTV</t>
  </si>
  <si>
    <t>FICO</t>
  </si>
  <si>
    <t>Cash-out Refinance</t>
  </si>
  <si>
    <t>See</t>
  </si>
  <si>
    <t>$100,000 - $124,999</t>
  </si>
  <si>
    <t xml:space="preserve">NOO 75.01-80% </t>
  </si>
  <si>
    <t>&lt;720</t>
  </si>
  <si>
    <t>&gt;=720</t>
  </si>
  <si>
    <t>Purchase or R/T Refinance</t>
  </si>
  <si>
    <t>Below</t>
  </si>
  <si>
    <t>$75,000 - $99,999</t>
  </si>
  <si>
    <t>NOO &gt;80%</t>
  </si>
  <si>
    <t>ALL</t>
  </si>
  <si>
    <t>ARM &lt;= 75%</t>
  </si>
  <si>
    <t>$40,000 - $74,999</t>
  </si>
  <si>
    <t>Condo (attached) &gt;75%</t>
  </si>
  <si>
    <t xml:space="preserve"> (Sub Fin LLPAs below also apply)</t>
  </si>
  <si>
    <t>ARM &gt; 75%</t>
  </si>
  <si>
    <t>$40,000 min loan amount</t>
  </si>
  <si>
    <t>ARM &gt; 90% LTV</t>
  </si>
  <si>
    <t>&lt;=65.00%</t>
  </si>
  <si>
    <t>80.01% - 95.00%</t>
  </si>
  <si>
    <t>20 Yr (add to 20 Yr Price)</t>
  </si>
  <si>
    <t>OTHER ADJUSTMENTS</t>
  </si>
  <si>
    <t>2nd Home &gt;85% LTV</t>
  </si>
  <si>
    <t>65.01% - 75.00%</t>
  </si>
  <si>
    <t>LONG TERM RATE LOCKS</t>
  </si>
  <si>
    <t>No Escrow (Non CA)</t>
  </si>
  <si>
    <t>2nd Home &lt;= 85% LTV</t>
  </si>
  <si>
    <t>75.01% - 95.00%</t>
  </si>
  <si>
    <t>90.01% - 95.00%</t>
  </si>
  <si>
    <t>(add to 60 day price)</t>
  </si>
  <si>
    <t>No Escrow (CA)</t>
  </si>
  <si>
    <t>2 Unit - All LTV</t>
  </si>
  <si>
    <t>75.01% - 90.00%</t>
  </si>
  <si>
    <t>76.01% - 90.00%</t>
  </si>
  <si>
    <t>Rate Adj.</t>
  </si>
  <si>
    <t xml:space="preserve">Price Adj. </t>
  </si>
  <si>
    <t>TX Property</t>
  </si>
  <si>
    <t>3-4 Unit &lt;= 80% LTV</t>
  </si>
  <si>
    <t>&lt;=95.00%</t>
  </si>
  <si>
    <t>95.01% - 97.00%</t>
  </si>
  <si>
    <t>75 Day Lock</t>
  </si>
  <si>
    <t>NY Property</t>
  </si>
  <si>
    <t>3-4 Unit 80.01 - 85% LTV</t>
  </si>
  <si>
    <t>Home Ready and Home Possible Cumulative LLPA Caps - If the sum of all non  LLPAs exceeds the cap shown below, the excess will be waived. P-US adj. are in addition to the capped adj.  The HomeStyle Reno adj does NOT qualify for the LLPA cap.</t>
  </si>
  <si>
    <t>MAX PRICE PAID AFTER ALL ADJUSTMENTS IS 103.000</t>
  </si>
  <si>
    <t>3-4 Unit &gt; 85% LTV</t>
  </si>
  <si>
    <t>*Fixed Rates Only</t>
  </si>
  <si>
    <t>LTV/FICO</t>
  </si>
  <si>
    <t>LLPA Cap</t>
  </si>
  <si>
    <t>Adverse Market Refinance Fee</t>
  </si>
  <si>
    <t>LTV &gt; 80% and FICO &gt;= 680</t>
  </si>
  <si>
    <t>1.  The HomeStyle Reno price adj. does NOT</t>
  </si>
  <si>
    <t>All other LTV and FICO combinations</t>
  </si>
  <si>
    <t>qualify for the LLPA cap on HomeReady locks.</t>
  </si>
  <si>
    <r>
      <rPr>
        <vertAlign val="superscript"/>
        <sz val="10"/>
        <rFont val="Garamond"/>
        <family val="1"/>
      </rPr>
      <t>1</t>
    </r>
    <r>
      <rPr>
        <sz val="10"/>
        <rFont val="Garamond"/>
        <family val="1"/>
      </rPr>
      <t>Manufactured home LLPA does not apply to MH Advantage eligible properties</t>
    </r>
  </si>
  <si>
    <t>DU Refi PLUS PRODUCTS - LLPA</t>
  </si>
  <si>
    <t>FICO / LTV ADJUSTMENTS FOR LOANS WITH A TERM GREATER THAN 15 YEARS</t>
  </si>
  <si>
    <t>&lt;=60</t>
  </si>
  <si>
    <t>95.01-97</t>
  </si>
  <si>
    <t>97.01-105</t>
  </si>
  <si>
    <t>&gt;105</t>
  </si>
  <si>
    <t>740+</t>
  </si>
  <si>
    <t>720 - 739</t>
  </si>
  <si>
    <t>700 - 719</t>
  </si>
  <si>
    <t>680 - 699</t>
  </si>
  <si>
    <t>660 - 679</t>
  </si>
  <si>
    <t>640 - 659</t>
  </si>
  <si>
    <t>620 - 639</t>
  </si>
  <si>
    <t>PHL ADJUSTMENTS</t>
  </si>
  <si>
    <t>Long Term Rate Locks</t>
  </si>
  <si>
    <t>LTV 95.01% - 97%</t>
  </si>
  <si>
    <t>90 Day Lock</t>
  </si>
  <si>
    <t>LTV 97.01% - 105%</t>
  </si>
  <si>
    <t>120 Day Lock</t>
  </si>
  <si>
    <t>LTV &gt;105%</t>
  </si>
  <si>
    <t>*180 Day Lock</t>
  </si>
  <si>
    <t>20yr High Bal (to 20yr price)</t>
  </si>
  <si>
    <t>*270 Day Lock</t>
  </si>
  <si>
    <t>&gt;95.00%</t>
  </si>
  <si>
    <t>*360 Day Lock</t>
  </si>
  <si>
    <t>3-4 Unit &lt; 80% LTV</t>
  </si>
  <si>
    <t>DU Refi Plus Max LLPA Cap</t>
  </si>
  <si>
    <t>*A 1.00% upfront fee is due w/in 5 days of lock.</t>
  </si>
  <si>
    <t xml:space="preserve">Principal Residences with LTV Ratios &gt; 80.00% </t>
  </si>
  <si>
    <t xml:space="preserve">All Other Refi Plus </t>
  </si>
  <si>
    <t>MAX PRICE PAID AFTER ALL ADJUSTMENTS IS 106.000</t>
  </si>
  <si>
    <t>MANDATORY COMMITMENT IMPROVE PRICE BY 0</t>
  </si>
  <si>
    <t>Term</t>
  </si>
  <si>
    <t>LTV &gt; 80.00%</t>
  </si>
  <si>
    <t>LTV ≤ 105.00%</t>
  </si>
  <si>
    <t>LTV &gt; 105.00%</t>
  </si>
  <si>
    <t>DU Refi Plus LLPA Cap Does Not Include Loan Amount Adj., Region OR Escrow Adj, If Applicable</t>
  </si>
  <si>
    <t xml:space="preserve"> &gt; 20 Years</t>
  </si>
  <si>
    <t>&gt; 25 Years up to ≤ 30 Years</t>
  </si>
  <si>
    <t>≤ 20 Years</t>
  </si>
  <si>
    <t>&lt;= 25 Years</t>
  </si>
  <si>
    <t>FHFA Loan Level Price Adjustments</t>
  </si>
  <si>
    <t>LTV Range</t>
  </si>
  <si>
    <t>Product Features</t>
  </si>
  <si>
    <t>Lock Period</t>
  </si>
  <si>
    <t>≤ 60%</t>
  </si>
  <si>
    <t>60.01-70.00%</t>
  </si>
  <si>
    <t>70.01-75.00%</t>
  </si>
  <si>
    <t>75.01-80.00%</t>
  </si>
  <si>
    <t>80.01-85.00%</t>
  </si>
  <si>
    <t>85.01-90.00%</t>
  </si>
  <si>
    <t>90.01-95.00%</t>
  </si>
  <si>
    <t>95.01-97.00%</t>
  </si>
  <si>
    <t>&gt;97.00</t>
  </si>
  <si>
    <t>All</t>
  </si>
  <si>
    <t>High Balance Loan Programs</t>
  </si>
  <si>
    <t>High-Bal ARM</t>
  </si>
  <si>
    <t>STATE ADJUSTMENTS (All Products)</t>
  </si>
  <si>
    <t>Adjustment</t>
  </si>
  <si>
    <t>REGION 1:</t>
  </si>
  <si>
    <t>REGION 2:</t>
  </si>
  <si>
    <t>REGION 3:</t>
  </si>
  <si>
    <t>REGION 4:</t>
  </si>
  <si>
    <t>ADMIN FEES</t>
  </si>
  <si>
    <t>Conventional &amp; Government Lock Extensions</t>
  </si>
  <si>
    <t xml:space="preserve">Each Day is </t>
  </si>
  <si>
    <t xml:space="preserve">      -0.03 bps/Day</t>
  </si>
  <si>
    <t>QM Admin Fee</t>
  </si>
  <si>
    <t>Non QM Admin Fee</t>
  </si>
  <si>
    <t>Tax Service Fee</t>
  </si>
  <si>
    <t>Specials</t>
  </si>
  <si>
    <t>Notes</t>
  </si>
  <si>
    <t>Rates, fees, and programs are subject to change without notice.  Information is intended for Mortgage Professionals only, and not for distribution to consumers, as defined by Section 226.2 of Reg Z which implements the Truth In Lending Act.  All pricing and lock requests subject to confirmation and does not commit PhinanceUS to fund any loan.  
PhinanceUS, LLC NMLS #1647860</t>
  </si>
  <si>
    <t>GOVERNMENT PRODUCTS</t>
  </si>
  <si>
    <t>FHA 30 Year Fixed</t>
  </si>
  <si>
    <t>FHA 15 Year Fixed</t>
  </si>
  <si>
    <t>FHA/VA 30 YEAR FIXED</t>
  </si>
  <si>
    <t>FHA/VA 15 YEAR FIXED</t>
  </si>
  <si>
    <t>USDA 30 YEAR FIXED</t>
  </si>
  <si>
    <t>FHA/VA 30 YEAR HIGH BALANCE</t>
  </si>
  <si>
    <t>FHA/VA 15 YEAR HIGH BALANCE</t>
  </si>
  <si>
    <t>VA 90.01% - 95% CASH OUT</t>
  </si>
  <si>
    <t>GOVT 5/1 ARM</t>
  </si>
  <si>
    <t>GOVT 3/1 ARM</t>
  </si>
  <si>
    <t>VA 95.01% - 100% CASH OUT</t>
  </si>
  <si>
    <t>FHA/VA 5/1 ARM</t>
  </si>
  <si>
    <t>FHA/VA 3/1 ARM</t>
  </si>
  <si>
    <t>FHA 30 YEAR FIXED 203k</t>
  </si>
  <si>
    <t>FHA 30 YEAR FIXED HIGH BALANCE 203k</t>
  </si>
  <si>
    <t>Under Construction</t>
  </si>
  <si>
    <t>GOVERNMENT PRODUCTS LLPA's</t>
  </si>
  <si>
    <t>LOAN AMOUNT</t>
  </si>
  <si>
    <t>FICO SCORE</t>
  </si>
  <si>
    <t>VA LOAN TYPE</t>
  </si>
  <si>
    <t>$275,000 to Conform Max</t>
  </si>
  <si>
    <t>&gt;= 740</t>
  </si>
  <si>
    <t>VA Loan</t>
  </si>
  <si>
    <t>2 Unit</t>
  </si>
  <si>
    <t xml:space="preserve">   $100,000 - $124,999</t>
  </si>
  <si>
    <t>VA IRRRL (95.01-110.00)</t>
  </si>
  <si>
    <t>3-4 Unit</t>
  </si>
  <si>
    <t xml:space="preserve">   $40,000 - $99,999</t>
  </si>
  <si>
    <t>680 - 719</t>
  </si>
  <si>
    <t>VA IRRRL (110.01-125% LTV)</t>
  </si>
  <si>
    <t>Manual Underwrite</t>
  </si>
  <si>
    <t>VA Alterations</t>
  </si>
  <si>
    <t>Manufactured Housing</t>
  </si>
  <si>
    <t>ARM Notes</t>
  </si>
  <si>
    <t>ARM HB</t>
  </si>
  <si>
    <t>Margin:</t>
  </si>
  <si>
    <t>25 Year Term (Fixed Only)</t>
  </si>
  <si>
    <t>Floor:</t>
  </si>
  <si>
    <t>600 - 619</t>
  </si>
  <si>
    <t>20 Year Term (Fixed Only)</t>
  </si>
  <si>
    <t>Caps:</t>
  </si>
  <si>
    <t>1/1/5%</t>
  </si>
  <si>
    <t>580 - 599</t>
  </si>
  <si>
    <t xml:space="preserve">Mandatory Commitment </t>
  </si>
  <si>
    <t>Index:</t>
  </si>
  <si>
    <t>T-Bill</t>
  </si>
  <si>
    <t xml:space="preserve">  &lt; 580 &amp; No Score Streamlines</t>
  </si>
  <si>
    <t>Puerto Rico Property     (Approved Sellers only)</t>
  </si>
  <si>
    <t>MAX PRICE PAID AFTER ALL ADJUSTMENTS IS 103.00 - Does not apply to USDA Products</t>
  </si>
  <si>
    <t>FHA ID #:  xxxxx-xxxxx</t>
  </si>
  <si>
    <t>VA ID #: xxxxxxxxx</t>
  </si>
  <si>
    <t>203k ARM's</t>
  </si>
  <si>
    <t>All borrowers must be checked against CAIVRS</t>
  </si>
  <si>
    <t>Lock Desk Available Untill 5:00 PM PST</t>
  </si>
  <si>
    <t>Howard U  - DSCR</t>
  </si>
  <si>
    <t>Rate</t>
  </si>
  <si>
    <t>5/6 ARM</t>
  </si>
  <si>
    <t>7/6 ARM</t>
  </si>
  <si>
    <t>10/6 ARM</t>
  </si>
  <si>
    <t>15 YR FIX</t>
  </si>
  <si>
    <t>30 YR FIX</t>
  </si>
  <si>
    <t>Fees</t>
  </si>
  <si>
    <t xml:space="preserve">Underwriting Fee </t>
  </si>
  <si>
    <t>Min Price</t>
  </si>
  <si>
    <t>Max Price</t>
  </si>
  <si>
    <t>60 Months</t>
  </si>
  <si>
    <t>48 Months</t>
  </si>
  <si>
    <t>36 Months</t>
  </si>
  <si>
    <t>24 Months</t>
  </si>
  <si>
    <t>12 Months</t>
  </si>
  <si>
    <t>No Penalty</t>
  </si>
  <si>
    <t>1) Prepayment penalties not allowed in AK, KS, MI, MN, NM, and RI</t>
  </si>
  <si>
    <t xml:space="preserve">2) Prepayment penalties not allowed on loans vested to individuals </t>
  </si>
  <si>
    <t xml:space="preserve">     in IL and NJ</t>
  </si>
  <si>
    <t xml:space="preserve">3) Prepayment penalties not allowed on loan amounts less </t>
  </si>
  <si>
    <t xml:space="preserve">     than $301,022 in PA</t>
  </si>
  <si>
    <t>4) Only declining prepayment penalty structures allowed in MS</t>
  </si>
  <si>
    <t xml:space="preserve">5) Acceptable structures include the following: </t>
  </si>
  <si>
    <r>
      <rPr>
        <i/>
        <sz val="11"/>
        <color theme="1"/>
        <rFont val="Times New Roman"/>
        <family val="1"/>
      </rPr>
      <t xml:space="preserve">▪6 mo Interest 
</t>
    </r>
  </si>
  <si>
    <r>
      <rPr>
        <i/>
        <sz val="11"/>
        <color theme="1"/>
        <rFont val="Times New Roman"/>
        <family val="1"/>
      </rPr>
      <t>▪3%,4%,or 5% fixed percentage</t>
    </r>
  </si>
  <si>
    <t xml:space="preserve">  For example: (5%/4%/3%/3%/3%) or (5%/4%/3%/2%/1%)</t>
  </si>
  <si>
    <t>Price Adjustments</t>
  </si>
  <si>
    <t>FICO/CLTV</t>
  </si>
  <si>
    <t>&lt;=50</t>
  </si>
  <si>
    <t>50.01-55</t>
  </si>
  <si>
    <t>55.01-60</t>
  </si>
  <si>
    <t>60.01-65</t>
  </si>
  <si>
    <t>65.01-70</t>
  </si>
  <si>
    <t>70.01-75</t>
  </si>
  <si>
    <t>75.01-80</t>
  </si>
  <si>
    <t>760+</t>
  </si>
  <si>
    <t>DSCR</t>
  </si>
  <si>
    <t>NA</t>
  </si>
  <si>
    <t>620-639</t>
  </si>
  <si>
    <t>600-619</t>
  </si>
  <si>
    <t>&gt;=1.25</t>
  </si>
  <si>
    <t xml:space="preserve">Additional </t>
  </si>
  <si>
    <t>1.00-1.24</t>
  </si>
  <si>
    <t>Adjustments</t>
  </si>
  <si>
    <t>.75-.99</t>
  </si>
  <si>
    <t>&lt;.75</t>
  </si>
  <si>
    <t>Housing History</t>
  </si>
  <si>
    <t>0x60x12</t>
  </si>
  <si>
    <t>Housing Event</t>
  </si>
  <si>
    <t>&gt;=36 Mo</t>
  </si>
  <si>
    <t>Seasoning</t>
  </si>
  <si>
    <t>24 - 35 Mo</t>
  </si>
  <si>
    <t>&lt;=$150,000</t>
  </si>
  <si>
    <t>$150,001 - $250,000</t>
  </si>
  <si>
    <t>Loan Balance</t>
  </si>
  <si>
    <t>$250,001 - $500,000</t>
  </si>
  <si>
    <t>$500,001 - $1,000,000</t>
  </si>
  <si>
    <t>$1,000,001 - $1,500,000</t>
  </si>
  <si>
    <t>$1,500,001 - $2,000,000</t>
  </si>
  <si>
    <t>$2,000,001 - $2,500,000</t>
  </si>
  <si>
    <t>$2,500,001 - $3,000,000</t>
  </si>
  <si>
    <t>$3,000,001 - $3,500,000</t>
  </si>
  <si>
    <t>Purpose</t>
  </si>
  <si>
    <t>Cash-Out Refi &amp; FICO&gt;=700</t>
  </si>
  <si>
    <t>Cash-Out Refi &amp; FICO&lt;700</t>
  </si>
  <si>
    <t>Property Type</t>
  </si>
  <si>
    <t>Condotel</t>
  </si>
  <si>
    <t>2-4 Unit</t>
  </si>
  <si>
    <t>State</t>
  </si>
  <si>
    <t>CT, IL, NJ, NY</t>
  </si>
  <si>
    <t>Amortization</t>
  </si>
  <si>
    <t>40 Year Maturity</t>
  </si>
  <si>
    <t>Interest Only</t>
  </si>
  <si>
    <t>5% Fixed</t>
  </si>
  <si>
    <t>Prepayment</t>
  </si>
  <si>
    <r>
      <t xml:space="preserve">  Penalty Term</t>
    </r>
    <r>
      <rPr>
        <vertAlign val="superscript"/>
        <sz val="12"/>
        <rFont val="Times New Roman"/>
        <family val="1"/>
      </rPr>
      <t>1-5</t>
    </r>
  </si>
  <si>
    <t>(Other allowable PPP)</t>
  </si>
  <si>
    <t>Other</t>
  </si>
  <si>
    <t>Escrow Waiver</t>
  </si>
  <si>
    <t>Other Price Adjustments</t>
  </si>
  <si>
    <t>ARM Requirements</t>
  </si>
  <si>
    <t>Program Restrictions</t>
  </si>
  <si>
    <t>30 days</t>
  </si>
  <si>
    <t>ARM Index</t>
  </si>
  <si>
    <t>SOFR 30AVG</t>
  </si>
  <si>
    <t>Housing</t>
  </si>
  <si>
    <t>1x30x12</t>
  </si>
  <si>
    <t>45 days</t>
  </si>
  <si>
    <t>ARM Margin</t>
  </si>
  <si>
    <t>(BK/FC/SS/DIL)</t>
  </si>
  <si>
    <t>60 days</t>
  </si>
  <si>
    <t>5yr ARM Caps</t>
  </si>
  <si>
    <t>2/1/5</t>
  </si>
  <si>
    <t>Min FICO</t>
  </si>
  <si>
    <t>Extension Fee</t>
  </si>
  <si>
    <t>5 Days</t>
  </si>
  <si>
    <t>7yr &amp; 10yr ARM Caps</t>
  </si>
  <si>
    <t>5/1/5</t>
  </si>
  <si>
    <t>Max LTV</t>
  </si>
  <si>
    <t>* Extensions available in 5 day increments up to 30 days</t>
  </si>
  <si>
    <t>Reset Frequency</t>
  </si>
  <si>
    <t>6 mo</t>
  </si>
  <si>
    <t>Product</t>
  </si>
  <si>
    <t>Amort Term</t>
  </si>
  <si>
    <t>I/O Term</t>
  </si>
  <si>
    <t>5yr ARM &amp; 7yr ARM &amp; 10yr ARM</t>
  </si>
  <si>
    <t>5yr ARM I/O &amp; 7yr ARM I/O &amp; 10yr ARM I/O (30 Yr)</t>
  </si>
  <si>
    <t>5yr ARM I/O &amp; 7yr ARM I/O &amp; 10yr ARM I/O (40 Yr)</t>
  </si>
  <si>
    <t>15 YR FIXED</t>
  </si>
  <si>
    <t xml:space="preserve">30 YR FIXED </t>
  </si>
  <si>
    <t>30 YR FIXED I/O</t>
  </si>
  <si>
    <t>40 YR FIXED I/O</t>
  </si>
  <si>
    <t>40 YR FIXED</t>
  </si>
  <si>
    <t>* Qualifying Rate: All ARMs qualified at the Greater of the Fully Indexed Rate or Note Rate.</t>
  </si>
  <si>
    <t xml:space="preserve">   All Fixed Rate qualified at the Note Rate.</t>
  </si>
  <si>
    <t>Howard U. Prime Expanded (Alt Doc)</t>
  </si>
  <si>
    <t>Adjustments to Price</t>
  </si>
  <si>
    <t>80.01-85</t>
  </si>
  <si>
    <t>85.01-90</t>
  </si>
  <si>
    <t>780+</t>
  </si>
  <si>
    <t>Standard Doc - 2 Years</t>
  </si>
  <si>
    <t>Standard Doc  - 1 Year (In Addition to the 2 Year Adj)</t>
  </si>
  <si>
    <t>Alt Doc</t>
  </si>
  <si>
    <t>Bank Statement - 12/24 Months</t>
  </si>
  <si>
    <t>CPA/EA Prepared P&amp;L - 12/24 Months</t>
  </si>
  <si>
    <t>1099 - 12/24 Months</t>
  </si>
  <si>
    <t>Asset Utilization</t>
  </si>
  <si>
    <t>WVOE</t>
  </si>
  <si>
    <t>Bank Statement - 12 Months</t>
  </si>
  <si>
    <t xml:space="preserve">Alt Doc </t>
  </si>
  <si>
    <t>1099 - 12 Months</t>
  </si>
  <si>
    <t>DTI</t>
  </si>
  <si>
    <t>43.01%-50%</t>
  </si>
  <si>
    <t>&gt;50%</t>
  </si>
  <si>
    <t>&lt;=$250,000</t>
  </si>
  <si>
    <t>$250,001 - $750,000</t>
  </si>
  <si>
    <t>$750,001 - $1,000,000</t>
  </si>
  <si>
    <t>$3,500,001 - $4,000,000</t>
  </si>
  <si>
    <t>Purchase</t>
  </si>
  <si>
    <t>R/T Refi</t>
  </si>
  <si>
    <t>Cash-Out Refi</t>
  </si>
  <si>
    <t>Occupancy</t>
  </si>
  <si>
    <t>2nd Home</t>
  </si>
  <si>
    <t>Investor</t>
  </si>
  <si>
    <r>
      <t>Prepay Penalty</t>
    </r>
    <r>
      <rPr>
        <vertAlign val="superscript"/>
        <sz val="12"/>
        <rFont val="Calibri"/>
        <family val="2"/>
        <scheme val="minor"/>
      </rPr>
      <t>1-4</t>
    </r>
  </si>
  <si>
    <t xml:space="preserve"> (Investor Only)</t>
  </si>
  <si>
    <t>&gt;=36 Months</t>
  </si>
  <si>
    <r>
      <t>Extension Fee</t>
    </r>
    <r>
      <rPr>
        <vertAlign val="superscript"/>
        <sz val="12"/>
        <rFont val="Times New Roman"/>
        <family val="1"/>
      </rPr>
      <t>5</t>
    </r>
  </si>
  <si>
    <t xml:space="preserve">    in IL and NJ</t>
  </si>
  <si>
    <t xml:space="preserve">3) Prepayment penalties not allowed on loan amounts less than </t>
  </si>
  <si>
    <t>0x30x12</t>
  </si>
  <si>
    <t xml:space="preserve">    $301,022 in PA</t>
  </si>
  <si>
    <t>48 mo</t>
  </si>
  <si>
    <t>5) Extensions available in 5 day increments up to 30 days</t>
  </si>
  <si>
    <t>Margin</t>
  </si>
  <si>
    <t>CPA/EA Prepared P&amp;L -24 Mo</t>
  </si>
  <si>
    <t>CPA/EA Prepared P&amp;L -12 Mo</t>
  </si>
  <si>
    <t>Hampton  U Investor  - DSCR</t>
  </si>
  <si>
    <t>Coupon</t>
  </si>
  <si>
    <t>30Yr Fixed</t>
  </si>
  <si>
    <t>-</t>
  </si>
  <si>
    <t>Hampton  U Expanded Prime</t>
  </si>
  <si>
    <t>Full Doc</t>
  </si>
  <si>
    <t>12 / 24 Month
Bank Statements</t>
  </si>
  <si>
    <t>1-Year P&amp;L**</t>
  </si>
  <si>
    <t>1099 Doc Type**</t>
  </si>
  <si>
    <t>Max Price Tiers</t>
  </si>
  <si>
    <t>Max Price/Prepay Buydown</t>
  </si>
  <si>
    <t>Term/Extension Adjustments</t>
  </si>
  <si>
    <t>Other Program Requirements</t>
  </si>
  <si>
    <t>Loan Amount</t>
  </si>
  <si>
    <t>LLPA</t>
  </si>
  <si>
    <t>Max Px</t>
  </si>
  <si>
    <t>Days</t>
  </si>
  <si>
    <t>Adj.</t>
  </si>
  <si>
    <t>Expanded Prime</t>
  </si>
  <si>
    <t>≤ $1,500,000</t>
  </si>
  <si>
    <t>3 Year</t>
  </si>
  <si>
    <t>Lock Term</t>
  </si>
  <si>
    <t>Min Loan Amount</t>
  </si>
  <si>
    <t>≤ $2,000,000</t>
  </si>
  <si>
    <t>2 Year</t>
  </si>
  <si>
    <t>Max Loan Amount</t>
  </si>
  <si>
    <t>≤ $3,000,000</t>
  </si>
  <si>
    <t>1 Year</t>
  </si>
  <si>
    <t>Extension</t>
  </si>
  <si>
    <t>Mortgage History</t>
  </si>
  <si>
    <t>Min Price: 98.000</t>
  </si>
  <si>
    <t>No Prepay</t>
  </si>
  <si>
    <t>Bankruptcy Seasoning</t>
  </si>
  <si>
    <t>Prepay Penalties allowed on Investor only. See matrix for state restrictions.</t>
  </si>
  <si>
    <t>FC/SS/DIL Seasoning</t>
  </si>
  <si>
    <t>ARM Features</t>
  </si>
  <si>
    <t>See Cover Page</t>
  </si>
  <si>
    <t>Hampton  U Non Prime</t>
  </si>
  <si>
    <t>Expanded</t>
  </si>
  <si>
    <t>Non Prime</t>
  </si>
  <si>
    <t>Base Pricing (30D) - 3 Yr Prepay</t>
  </si>
  <si>
    <t>Price Adjustments --- FICO x LTV</t>
  </si>
  <si>
    <t>FICOxLTV</t>
  </si>
  <si>
    <t>740 - 759</t>
  </si>
  <si>
    <t>Foreign National</t>
  </si>
  <si>
    <t>DSCR ≥ 1.25</t>
  </si>
  <si>
    <t>DSCR &lt; 1.00</t>
  </si>
  <si>
    <t>&lt; 150,000</t>
  </si>
  <si>
    <t>&gt; 500,000</t>
  </si>
  <si>
    <t>&gt; 1,000,000</t>
  </si>
  <si>
    <t>Cash-Out</t>
  </si>
  <si>
    <t>2-4 Units</t>
  </si>
  <si>
    <t>Non-Warrantable</t>
  </si>
  <si>
    <t>Minimum Loan Amount</t>
  </si>
  <si>
    <t>Maximum Loan Amount</t>
  </si>
  <si>
    <t>Price Adjustments --- Other</t>
  </si>
  <si>
    <t>Product Type</t>
  </si>
  <si>
    <t>5 Year</t>
  </si>
  <si>
    <t>'Prepay Penalties allowed on Investor only. See matrix for details</t>
  </si>
  <si>
    <t>Base Pricing (30 Day)</t>
  </si>
  <si>
    <t>Documentation</t>
  </si>
  <si>
    <t>660+</t>
  </si>
  <si>
    <t>**In addition to 24 Month Bank Statement FICOxLTV LLPA</t>
  </si>
  <si>
    <t xml:space="preserve"> N/A</t>
  </si>
  <si>
    <t>Interest-Only</t>
  </si>
  <si>
    <t>&lt; 250,000</t>
  </si>
  <si>
    <t>&gt; 625,000</t>
  </si>
  <si>
    <t>&gt; 1,500,000</t>
  </si>
  <si>
    <t>&gt; 2,500,000</t>
  </si>
  <si>
    <t>DTI &gt; 43</t>
  </si>
  <si>
    <t>HIGH BALANCE 5/6m SOFR ARM</t>
  </si>
  <si>
    <t>HIGH BALANCE 7/6m SOFR ARM</t>
  </si>
  <si>
    <t>HIGH BALANCE 10/6m SOFR ARM</t>
  </si>
  <si>
    <t>5/1 LIBOR ARM Plan 2737, Margin 1.75, Nonconvertible, 5/2/5</t>
  </si>
  <si>
    <t>7/1 LIBOR ARM Plan 2727, Margin 1.75, Nonconvertible</t>
  </si>
  <si>
    <t>10/1 LIBOR ARM Plan 2729, Margin 1.75, Nonconvertible</t>
  </si>
  <si>
    <t xml:space="preserve">30/25yr Fixed P&amp;I Conforming- FNMA
</t>
  </si>
  <si>
    <t>30yr Fixed P&amp;I Conforming Plus - FNMA</t>
  </si>
  <si>
    <t>20yr Fixed P&amp;I Conforming - FNMA</t>
  </si>
  <si>
    <t>100/125/651</t>
  </si>
  <si>
    <t>R02</t>
  </si>
  <si>
    <t>15 BE</t>
  </si>
  <si>
    <t>30 BE</t>
  </si>
  <si>
    <t>45 BE</t>
  </si>
  <si>
    <t>60 BE</t>
  </si>
  <si>
    <t>75 BE</t>
  </si>
  <si>
    <t>15yr Fixed P&amp;I Conforming - FNMA</t>
  </si>
  <si>
    <t>15yr Fixed P&amp;I Conforming Plus - FNMA</t>
  </si>
  <si>
    <t>10yr Fixed P&amp;I Conforming - FNMA</t>
  </si>
  <si>
    <t>R01</t>
  </si>
  <si>
    <t>FNMA</t>
  </si>
  <si>
    <t xml:space="preserve">30/25yr Fixed P&amp;I Conforming- FHLMC
</t>
  </si>
  <si>
    <t>30yr Fixed P&amp;I Conforming Plus - FHLMC</t>
  </si>
  <si>
    <t>20yr Fixed P&amp;I Conforming - FHLMC</t>
  </si>
  <si>
    <t>100/125/681</t>
  </si>
  <si>
    <t>15yr Fixed P&amp;I Conforming - FHLMC</t>
  </si>
  <si>
    <t>15yr Fixed P&amp;I Conforming Plus - FHLMC</t>
  </si>
  <si>
    <t>10yr Fixed P&amp;I Conforming - FHLMC</t>
  </si>
  <si>
    <t>FHLMC</t>
  </si>
  <si>
    <t>HB</t>
  </si>
  <si>
    <r>
      <t>HomeStyle/Choice Renovation</t>
    </r>
    <r>
      <rPr>
        <vertAlign val="superscript"/>
        <sz val="10"/>
        <rFont val="Garamond"/>
        <family val="1"/>
      </rPr>
      <t>1</t>
    </r>
  </si>
  <si>
    <t>30 Yr Fannie/Freddie Fixed</t>
  </si>
  <si>
    <t>30 Yr Fixed - 346</t>
  </si>
  <si>
    <t>30Yr Fixed w/Com 2nd - AA9</t>
  </si>
  <si>
    <t>TX Equity  - 472</t>
  </si>
  <si>
    <t>30 Yr LPMI - Y50</t>
  </si>
  <si>
    <t>Rt</t>
  </si>
  <si>
    <t>MD5</t>
  </si>
  <si>
    <t>MD7</t>
  </si>
  <si>
    <t>MD15</t>
  </si>
  <si>
    <t>MD30</t>
  </si>
  <si>
    <t>BE15</t>
  </si>
  <si>
    <t>BE30</t>
  </si>
  <si>
    <t>BE45</t>
  </si>
  <si>
    <t>BE60</t>
  </si>
  <si>
    <t>BE75</t>
  </si>
  <si>
    <t>BE90</t>
  </si>
  <si>
    <t>15 Yr Fannie/Freddie Fixed</t>
  </si>
  <si>
    <t xml:space="preserve">15 Yr Fixed - 345 </t>
  </si>
  <si>
    <t>TX Equity - 471</t>
  </si>
  <si>
    <t>15 Yr LPMI - Y59</t>
  </si>
  <si>
    <t>20 Yr Fannie/Freddie Fixed</t>
  </si>
  <si>
    <t xml:space="preserve">20 Year Fixed  - W78          </t>
  </si>
  <si>
    <t>20 Yr TX - X45</t>
  </si>
  <si>
    <t>10 Yr Fannie/Freddie Fixed</t>
  </si>
  <si>
    <t xml:space="preserve">10 Yr Fixed  - W90          </t>
  </si>
  <si>
    <t>10 Yr TX - X35</t>
  </si>
  <si>
    <t>HomeReady 30 Year Fixed</t>
  </si>
  <si>
    <t>30 Yr HomeReady - II1</t>
  </si>
  <si>
    <t>30 Yr HomeReady LPMI - II3</t>
  </si>
  <si>
    <t>30 Yr HomeReady w/Com 2nd - II2</t>
  </si>
  <si>
    <t>HomeReady 15 Year Fixed</t>
  </si>
  <si>
    <t>15 Yr HomeReady - HR15</t>
  </si>
  <si>
    <t>Home Possible 30 Yr Fixed</t>
  </si>
  <si>
    <t>Home Possible 30 Yr - II8</t>
  </si>
  <si>
    <t>Home Possible 30 Yr w/Affordable 2nd - JJ6</t>
  </si>
  <si>
    <t>Home Possible 30Yr LPMI - JJ7</t>
  </si>
  <si>
    <t>Home Possible 15 Yr Fixed</t>
  </si>
  <si>
    <t>Home Possible 15 Yr - HP15</t>
  </si>
  <si>
    <t>FIXED CONFORMING</t>
  </si>
  <si>
    <t>Rate sheets distributed from 1100 Virginia Drive Fort Washington PA 19034  Suite 100</t>
  </si>
  <si>
    <t>Rate sheet opt out call 866-396-4622</t>
  </si>
  <si>
    <t>Fixed Conforming HomeReady</t>
  </si>
  <si>
    <t>HomeReady 20 Year Fixed</t>
  </si>
  <si>
    <t>20 Yr HomeReady - HR20</t>
  </si>
  <si>
    <t>HomeReady 10 Year Fixed</t>
  </si>
  <si>
    <t>10 Yr HomeReady - HR10</t>
  </si>
  <si>
    <t>Fixed Conforming RefiNow</t>
  </si>
  <si>
    <t>RefiNow 30 Year Fixed</t>
  </si>
  <si>
    <t>30 Yr RefiNow - 2348</t>
  </si>
  <si>
    <t>RefiNow 15 Year Fixed</t>
  </si>
  <si>
    <t>15 Yr RefiNow - 2345</t>
  </si>
  <si>
    <t>RefiNow 20 Year Fixed</t>
  </si>
  <si>
    <t>20 Yr RefiNow - 2346</t>
  </si>
  <si>
    <t>RefiNow 10 Year Fixed</t>
  </si>
  <si>
    <t>10 Yr RefiNow - 2344</t>
  </si>
  <si>
    <t>Fixed Conforming MH Advantage</t>
  </si>
  <si>
    <t>MH Advantage 30 Yr Fixed</t>
  </si>
  <si>
    <t>MH Advantage 30 Yr Fixed - 2518</t>
  </si>
  <si>
    <t>MH Advantage 30 Yr Fixed Community 2nd- 2519</t>
  </si>
  <si>
    <t>MH Advantage 20 Yr Fixed</t>
  </si>
  <si>
    <t>MH Advantage 20 Yr Fixed - 2517</t>
  </si>
  <si>
    <t>MH Advantage 15 Yr Fixed</t>
  </si>
  <si>
    <t>MH Advantage 15 Yr Fixed - 2516</t>
  </si>
  <si>
    <t>Fixed Conforming MH Advantage HomeReady</t>
  </si>
  <si>
    <t>MH Advantage HomeReady 30 Yr Fixed</t>
  </si>
  <si>
    <t>MH Advantage HomeReady 30 Yr Fixed - 2529</t>
  </si>
  <si>
    <t>MH Advantage HomeReady 30 Yr Community 2nd - 2530</t>
  </si>
  <si>
    <t>MH Advantage HomeReady 20 Yr Fixed</t>
  </si>
  <si>
    <t>MH Advantage HomeReady 20 Yr Fixed - 2528</t>
  </si>
  <si>
    <t>MH Advantage HomeReady 15 Yr Fixed</t>
  </si>
  <si>
    <t>MH Advantage HomeReady 15 Yr Fixed - 2527</t>
  </si>
  <si>
    <t>Fixed Conforming</t>
  </si>
  <si>
    <t>30 Yr Freddie Only Fixed</t>
  </si>
  <si>
    <t>30 Yr FHLMC - 348</t>
  </si>
  <si>
    <t>30 Yr FHLMC TX Equity - FF7</t>
  </si>
  <si>
    <t>30 Yr FHLMC LPMI - FF3</t>
  </si>
  <si>
    <t>15 Yr Freddie Only Fixed</t>
  </si>
  <si>
    <t>15 Yr FHLMC - 347</t>
  </si>
  <si>
    <t>15 Yr FHLMC TX Equity - FF5</t>
  </si>
  <si>
    <t>15 Yr FHLMC LPMI - FF2</t>
  </si>
  <si>
    <t>20 Yr Freddie Only Fixed</t>
  </si>
  <si>
    <t>20 Yr FHLMC - W79</t>
  </si>
  <si>
    <t>20 Yr FHLMC TX Equity - FF6</t>
  </si>
  <si>
    <t>10 Yr Freddie Only Fixed</t>
  </si>
  <si>
    <t>10 Yr FHLMC - W91</t>
  </si>
  <si>
    <t>10 Yr FHLMC TX Equity - FF4</t>
  </si>
  <si>
    <t>Fixed Conforming Home Possible</t>
  </si>
  <si>
    <t>Home Possible 20 Yr Fixed</t>
  </si>
  <si>
    <t>Home Possible 20 Yr - HP20</t>
  </si>
  <si>
    <t>Home Possible 10 Yr Fixed</t>
  </si>
  <si>
    <t>Home Possible 10 Yr - HP10</t>
  </si>
  <si>
    <t>Fixed Conforming Refi Possible</t>
  </si>
  <si>
    <t>Refi Possible 30 Year Fixed</t>
  </si>
  <si>
    <t>Refi Possible 30 Yr - 2353</t>
  </si>
  <si>
    <t>Refi Possible 15 Year Fixed</t>
  </si>
  <si>
    <t>Refi Possible 15 Yr - 2350</t>
  </si>
  <si>
    <t>Refi Possible 20 Year Fixed</t>
  </si>
  <si>
    <t>Refi Possible 20 Yr - 2351</t>
  </si>
  <si>
    <t>Refi Possible 10 Year Fixed</t>
  </si>
  <si>
    <t>Refi Possible 10 Yr - 2349</t>
  </si>
  <si>
    <t>Fixed Conforming CHOICEHome</t>
  </si>
  <si>
    <t>CHOICEHome 30 Yr Fixed</t>
  </si>
  <si>
    <t>CHOICEHome 30 Yr Fixed - 2540</t>
  </si>
  <si>
    <t>CHOICEHome 20 Yr Fixed</t>
  </si>
  <si>
    <t>CHOICEHome 20 Yr Fixed - 2539</t>
  </si>
  <si>
    <t>CHOICEHome 15 Yr Fixed</t>
  </si>
  <si>
    <t>CHOICEHome 15 Yr Fixed - 2538</t>
  </si>
  <si>
    <t>Fixed Conforming CHOICEHome Home Possible</t>
  </si>
  <si>
    <t>CHOICEHome Home Possible 30 Yr Fixed</t>
  </si>
  <si>
    <t>CHOICEHome Home Possible 30 Yr Fixed - 2546</t>
  </si>
  <si>
    <t>CHOICEHome HP 30 Yr Fixed w/Affordable 2nd- 2547</t>
  </si>
  <si>
    <t>CHOICEHome Home Possible 20 Yr Fixed</t>
  </si>
  <si>
    <t>CHOICEHome Home Possible 20 Yr Fixed - 2545</t>
  </si>
  <si>
    <t>CHOICEHome Home Possible 15 Yr Fixed</t>
  </si>
  <si>
    <t>CHOICEHome Home Possible 15 Yr Fixed - 2544</t>
  </si>
  <si>
    <t>FNMA HIGH BALANCE</t>
  </si>
  <si>
    <t>30 Yr High Balance</t>
  </si>
  <si>
    <t>FNMA High Balance 30 Year Fixed - V41</t>
  </si>
  <si>
    <t>30 Yr High Balance LPMI - Y32</t>
  </si>
  <si>
    <t>15 Yr High Balance</t>
  </si>
  <si>
    <t>FNMA High Balance 15 Year Fixed - V40</t>
  </si>
  <si>
    <t>15 Yr High Balance LPMI - Y60</t>
  </si>
  <si>
    <t>10 Yr High Balance</t>
  </si>
  <si>
    <t>FNMA High Balance 10 Year Fixed - X38</t>
  </si>
  <si>
    <t>20 Yr High Balance</t>
  </si>
  <si>
    <t>FNMA High Balance 20 Year Fixed - X48</t>
  </si>
  <si>
    <t>Fixed Conforming HomeReady High Balance</t>
  </si>
  <si>
    <t>HomeReady 30 Yr High Balance Fixed</t>
  </si>
  <si>
    <t>HomeReady 30 Year High Balance - KK3</t>
  </si>
  <si>
    <t>HomeReady 15 Yr High Balance Fixed</t>
  </si>
  <si>
    <t>HomeReady 15 Year High Balance - 1426</t>
  </si>
  <si>
    <t>HomeReady 20 Yr High Balance Fixed</t>
  </si>
  <si>
    <t>HomeReady 20 Year High Balance - 1428</t>
  </si>
  <si>
    <t>HomeReady 10 Yr High Balance Fixed</t>
  </si>
  <si>
    <t>HomeReady 10 Year High Balance - 1424</t>
  </si>
  <si>
    <t>Rate sheets distributed from 1100 Virginia Drive Fort Washington PA 19034</t>
  </si>
  <si>
    <t>FNMA HIGH BALANCE MH Advantage</t>
  </si>
  <si>
    <t>MH Advantage HB 30 Yr Fixed</t>
  </si>
  <si>
    <t>MH Advantage HB 30 Yr Fixed - 2522</t>
  </si>
  <si>
    <t>MH Advantage HB 20 Yr Fixed</t>
  </si>
  <si>
    <t>MH Advantage HB 20 Yr Fixed - 2521</t>
  </si>
  <si>
    <t>MH Advantage HB 15 Yr Fixed</t>
  </si>
  <si>
    <t>MH Advantage HB 15 Yr Fixed - 2520</t>
  </si>
  <si>
    <t>FNMA HIGH BALANCE MH Advantage HomeReady</t>
  </si>
  <si>
    <t>MH Advantage HomeReady 30 Yr Fixed HB</t>
  </si>
  <si>
    <t>MH Advantage HomeReady 30 Yr Fixed HB - 2533</t>
  </si>
  <si>
    <t>MH Advantage HomeReady 20 Yr Fixed HB</t>
  </si>
  <si>
    <t>MH Advantage HomeReady 20 Yr Fixed HB - 2532</t>
  </si>
  <si>
    <t>MH Advantage HomeReady 15 Yr Fixed HB</t>
  </si>
  <si>
    <t>MH Advantage HomeReady 15 Yr Fixed HB - 2531</t>
  </si>
  <si>
    <t>Super Conforming</t>
  </si>
  <si>
    <t>30 Yr Super Conforming Freddie Only Fixed</t>
  </si>
  <si>
    <t>Super Conforming 30 Year Fixed - W09</t>
  </si>
  <si>
    <t>30 Yr Super Conforming LPMI - Y57</t>
  </si>
  <si>
    <t>15 Yr Super Conforming Freddie Only Fixed</t>
  </si>
  <si>
    <t>Super Conforming 15 Year Fixed - W08</t>
  </si>
  <si>
    <t>15 yr Super Conforming LPMI - Y64</t>
  </si>
  <si>
    <t>10 Yr Super Conforming Freddie Only Fixed</t>
  </si>
  <si>
    <t>Super Conforming 10 Year Fixed - X39</t>
  </si>
  <si>
    <t>20 Yr Super Conforming Freddie Only Fixed</t>
  </si>
  <si>
    <t>Super Conforming 20 Year Fixed - X49</t>
  </si>
  <si>
    <t>FNMA ARM</t>
  </si>
  <si>
    <t>FNMA 5/6 SOFR ARM 2-1-5</t>
  </si>
  <si>
    <t>FNMA 5/6 SOFR ARM 2-1-5 - 2285</t>
  </si>
  <si>
    <t>FNMA HomeReady 5/6 SOFR ARM 2-1-5 - 2271</t>
  </si>
  <si>
    <t>FNMA 7/6 SOFR ARM 5-1-5</t>
  </si>
  <si>
    <t>FNMA 7/6 SOFR ARM 5-1-5 - 2284</t>
  </si>
  <si>
    <t>FNMA HomeReady 7/6 SOFR ARM 5-1-5 - 2272</t>
  </si>
  <si>
    <t>FNMA 10/6 SOFR ARM 5-1-5</t>
  </si>
  <si>
    <t>FNMA 10/6 SOFR ARM 5-1-5 - 2283</t>
  </si>
  <si>
    <t>FNMA HomeReady 10/6 SOFR ARM 5-1-5 - 2273</t>
  </si>
  <si>
    <t>FNMA ARM MH Advantage</t>
  </si>
  <si>
    <t>MH Advantage 7/6 SOFR ARM 5-1-5</t>
  </si>
  <si>
    <t>MH Advantage 7/6 SOFR ARM 5-1-5 - 2523</t>
  </si>
  <si>
    <t>MH Advantage 10/6 SOFR ARM 5-1-5</t>
  </si>
  <si>
    <t>MH Advantage 10/6 SOFR ARM 5-1-5 - 2524</t>
  </si>
  <si>
    <t>FNMA ARM MH Advantage HomeReady</t>
  </si>
  <si>
    <t>MH Adv HomeReady 7/6 SOFR ARM 5-1-5</t>
  </si>
  <si>
    <t>MH Adv HomeReady 7/6 SOFR ARM 5-1-5 - 2534</t>
  </si>
  <si>
    <t>MH Adv HomeReady 10/6 SOFR ARM 5-1-5</t>
  </si>
  <si>
    <t>MH Adv HomeReady 10/6 SOFR ARM 5-1-5 - 2535</t>
  </si>
  <si>
    <t>FNMA ARM HB</t>
  </si>
  <si>
    <t>FNMA HB 5/6 SOFR ARM 2-1-5</t>
  </si>
  <si>
    <t>FNMA HB 5/6 SOFR ARM 2-1-5 - 2291</t>
  </si>
  <si>
    <t>FNMA HomeReady HB 5/6 SOFR ARM 2-1-5 - 2274</t>
  </si>
  <si>
    <t>FNMA HB 7/6 SOFR ARM 5-1-5</t>
  </si>
  <si>
    <t>FNMA HB 7/6 SOFR ARM 5-1-5 - 2290</t>
  </si>
  <si>
    <t>FNMA HomeReady HB 7/6 SOFR ARM 5-1-5 - 2275</t>
  </si>
  <si>
    <t>FNMA HB 10/6 SOFR ARM 5-1-5</t>
  </si>
  <si>
    <t>FNMA HB 10/6 SOFR ARM 5-1-5 - 2289</t>
  </si>
  <si>
    <t>FNMA HomeReady HB 10/6 SOFR ARM 5-1-5 - 2276</t>
  </si>
  <si>
    <t>MH Advantage ARM HB</t>
  </si>
  <si>
    <t>MH Advantage HB 7/6 SOFR ARM 5-1-5</t>
  </si>
  <si>
    <t>MH Advantage HB 7/6 SOFR ARM 5-1-5 - 2525</t>
  </si>
  <si>
    <t>MH Advantage HB 10/6 SOFR ARM 5-1-5</t>
  </si>
  <si>
    <t>MH Advantage HB 10/6 SOFR ARM 5-1-5 - 2526</t>
  </si>
  <si>
    <t>MH Advantage ARM HomeReady HB</t>
  </si>
  <si>
    <t>MH Adv HomeReady HB 7/6 SOFR ARM 5-1-5</t>
  </si>
  <si>
    <t>MH Adv HomeReady HB 7/6 SOFR ARM 5-1-5 - 2536</t>
  </si>
  <si>
    <t>MH Adv HomeReady HB 10/6 SOFR ARM 5-1-5</t>
  </si>
  <si>
    <t>MH Adv HomeReady HB 10/6 SOFR ARM 5-1-5 - 2537</t>
  </si>
  <si>
    <t>FHLMC ARM</t>
  </si>
  <si>
    <t>FHLMC 5/6 SOFR ARM 2-1-5</t>
  </si>
  <si>
    <t>FHLMC 5/6 SOFR ARM 2-1-5 - 2288</t>
  </si>
  <si>
    <t>FHLMC Home Possible 5/6 SOFR ARM 2-1-5 - 2277</t>
  </si>
  <si>
    <t>FHLMC 7/6 SOFR ARM 5-1-5</t>
  </si>
  <si>
    <t>FHLMC 7/6 SOFR ARM 5-1-5 - 2287</t>
  </si>
  <si>
    <t>FHLMC Home Possible 7/6 SOFR ARM 5-1-5 - 2278</t>
  </si>
  <si>
    <t>FHLMC 10/6 SOFR ARM 5-1-5</t>
  </si>
  <si>
    <t>FHLMC 10/6 SOFR ARM 5-1-5 - 2286</t>
  </si>
  <si>
    <t>FHLMC Home Possible 10/6 SOFR ARM 5-1-5 - 2279</t>
  </si>
  <si>
    <t>CHOICEHome FHLMC ARM</t>
  </si>
  <si>
    <t>CHOICEHome 5/6 SOFR ARM 2-1-5</t>
  </si>
  <si>
    <t>CHOICEHome 5/6 SOFR ARM 2-1-5 - 2541</t>
  </si>
  <si>
    <t>CHOICEHome 7/6 SOFR ARM 5-1-5</t>
  </si>
  <si>
    <t>CHOICEHome 7/6 SOFR ARM 5-1-5 - 2542</t>
  </si>
  <si>
    <t>CHOICEHome 10/6 SOFR ARM 5-1-5</t>
  </si>
  <si>
    <t>CHOICEHome 10/6 SOFR ARM 5-1-5 - 2543</t>
  </si>
  <si>
    <t>FHLMC ARM SC</t>
  </si>
  <si>
    <t>FHLMC SC 5/6 SOFR ARM 2-1-5</t>
  </si>
  <si>
    <t>FHLMC SC 5/6 SOFR ARM 2-1-5 - 2294</t>
  </si>
  <si>
    <t>FHLMC SC 7/6 SOFR ARM 5-1-5</t>
  </si>
  <si>
    <t>FHLMC SC 7/6 SOFR ARM 5-1-5 - 2293</t>
  </si>
  <si>
    <t>FHLMC SC 10/6 SOFR ARM 5-1-5</t>
  </si>
  <si>
    <t>FHLMC SC 10/6 SOFR ARM 5-1-5 - 2292</t>
  </si>
  <si>
    <t>Government Fixed</t>
  </si>
  <si>
    <t>30 Year Fixed Government</t>
  </si>
  <si>
    <t xml:space="preserve">FHA - 051     </t>
  </si>
  <si>
    <t>VA - 076</t>
  </si>
  <si>
    <t>15 Year Fixed Government</t>
  </si>
  <si>
    <t xml:space="preserve">FHA - 050  </t>
  </si>
  <si>
    <t>VA - 075</t>
  </si>
  <si>
    <t>20 Year Fixed Government</t>
  </si>
  <si>
    <t xml:space="preserve">FHA - Y10       </t>
  </si>
  <si>
    <t>$100 Down V39</t>
  </si>
  <si>
    <t>VA EEM - W73</t>
  </si>
  <si>
    <t>VA - Y26</t>
  </si>
  <si>
    <t>10 Year Fixed Government</t>
  </si>
  <si>
    <t xml:space="preserve">FHA - Y11  </t>
  </si>
  <si>
    <t>$100 Down - V38</t>
  </si>
  <si>
    <t>VA EEM - W72</t>
  </si>
  <si>
    <t>VA - Y27</t>
  </si>
  <si>
    <t>USDA</t>
  </si>
  <si>
    <t>30 Year Fixed USDA</t>
  </si>
  <si>
    <t xml:space="preserve">USDA - W92  </t>
  </si>
  <si>
    <t>Government Fixed High Balance</t>
  </si>
  <si>
    <t>30 Year Fixed Government High Balance</t>
  </si>
  <si>
    <t>30 Yr FHA  - V44</t>
  </si>
  <si>
    <t>30 Yr VA - V53</t>
  </si>
  <si>
    <t>15 Year Fixed Government High Balance</t>
  </si>
  <si>
    <t xml:space="preserve"> 15 Yr FHA - V50</t>
  </si>
  <si>
    <t>15 Yr VA - V54</t>
  </si>
  <si>
    <t>20 Year Fixed Government High Balance</t>
  </si>
  <si>
    <t>20 Yr FHA  - Y12</t>
  </si>
  <si>
    <t>20 Yr VA - Y28</t>
  </si>
  <si>
    <t>10 Year Fixed Government High Balance</t>
  </si>
  <si>
    <t xml:space="preserve"> 10 Yr FHA - Y13</t>
  </si>
  <si>
    <t>10 Yr VA - Y29</t>
  </si>
  <si>
    <t>Government ARMs</t>
  </si>
  <si>
    <t>5/1 Government ARM</t>
  </si>
  <si>
    <t xml:space="preserve">FHA 5/1 ARM - GG3 (45 Day Look-Back)  </t>
  </si>
  <si>
    <t>VA 5/1 ARM - W66</t>
  </si>
  <si>
    <t>CAPS - 1/1/5</t>
  </si>
  <si>
    <t>Yes</t>
  </si>
  <si>
    <t>No</t>
  </si>
  <si>
    <t>HIGH BALANCE 20 YEAR FIXED</t>
  </si>
  <si>
    <t>HOMEREADY HIGH BALANCE 30 YEAR FIXED</t>
  </si>
  <si>
    <t>HOMEREADY 30 YEAR FIXED</t>
  </si>
  <si>
    <t>HOMEREADY 15 YEAR FIXED</t>
  </si>
  <si>
    <t>HOMEREADY HIGH BALANCE 15 YEAR FIXED</t>
  </si>
  <si>
    <t>HOMEREADY 20 YEAR FIXED</t>
  </si>
  <si>
    <t>HOME POSSIBLE 30 YEAR FIXED</t>
  </si>
  <si>
    <t>HOME POSSIBLE 15 YEAR FIXED</t>
  </si>
  <si>
    <t>HOME POSSIBLE 20 YEAR FIXED</t>
  </si>
  <si>
    <t>REFI POSSIBLE 30 YEAR FIXED</t>
  </si>
  <si>
    <t>REFI POSSIBLE 20 YEAR FIXED</t>
  </si>
  <si>
    <t>REFI POSSIBLE 15 YEAR FIXED</t>
  </si>
  <si>
    <t>NO</t>
  </si>
  <si>
    <t>Government ARMs High Balance</t>
  </si>
  <si>
    <t>5/1 Government High Balance ARM</t>
  </si>
  <si>
    <t xml:space="preserve">FHA 5/1 ARM - GG5 (45 Day Look-Back)  </t>
  </si>
  <si>
    <t>VA 5/1 ARM - W67</t>
  </si>
  <si>
    <t>Smart Series</t>
  </si>
  <si>
    <t>Smart Edge 30 Yr Fixed</t>
  </si>
  <si>
    <t>Smart Edge 30 Yr Fixed IO</t>
  </si>
  <si>
    <t>Smart Edge 30 Yr Fixed - 1499</t>
  </si>
  <si>
    <t>Smart Edge 30 Yr Fixed IO - 1590</t>
  </si>
  <si>
    <t>Smart Self 30 Yr Fixed</t>
  </si>
  <si>
    <t>Smart Self 30 Yr Fixed IO</t>
  </si>
  <si>
    <t>Smart Self 30 Yr Fixed - 1501</t>
  </si>
  <si>
    <t>Smart Self 30 Yr Fixed IO - 1598</t>
  </si>
  <si>
    <t>Smart Vest 30 Yr Fixed</t>
  </si>
  <si>
    <t>Smart Vest 30 Yr Fixed IO</t>
  </si>
  <si>
    <t>Smart Vest 30 Yr Fixed - 1502</t>
  </si>
  <si>
    <t>Smart Vest 30 Yr Fixed IO - 1601</t>
  </si>
  <si>
    <t>*See page 32 for Smart Series LLPAs</t>
  </si>
  <si>
    <t>Date</t>
  </si>
  <si>
    <t>Smart Edge 40 Yr Fixed IO</t>
  </si>
  <si>
    <t>Smart Self 40 Yr Fixed IO</t>
  </si>
  <si>
    <t>Smart Edge 40 Yr Fixed IO - 2034</t>
  </si>
  <si>
    <t>Smart Self 40 Yr Fixed IO - 2036</t>
  </si>
  <si>
    <t>Smart Vest 40 Yr Fixed IO</t>
  </si>
  <si>
    <t>Smart Vest 40 Yr Fixed IO - 2444</t>
  </si>
  <si>
    <t>Government/USDA State Adjustments</t>
  </si>
  <si>
    <t>Zone 1</t>
  </si>
  <si>
    <t>AZ, CA, CO, NV</t>
  </si>
  <si>
    <t>Zone 5</t>
  </si>
  <si>
    <t>AK, AL, CT, DE, KY, WI, WV</t>
  </si>
  <si>
    <t>Zone 2</t>
  </si>
  <si>
    <t>DC, HI, ID, MA, UT, WA</t>
  </si>
  <si>
    <t>Zone 6</t>
  </si>
  <si>
    <t>AR, LA, MS, OK, PA, TX</t>
  </si>
  <si>
    <t>Zone 3</t>
  </si>
  <si>
    <t>MD, MN, MT, ND, NH, NJ, NY, OR, RI, VA, WY</t>
  </si>
  <si>
    <t>Products</t>
  </si>
  <si>
    <t>Zone 7</t>
  </si>
  <si>
    <t>Zone 4</t>
  </si>
  <si>
    <t>FL, GA, IA, IL, IN, KS, ME, MI, MO, NC, NE, NM, OH,</t>
  </si>
  <si>
    <t>SC, SD, TN, VT</t>
  </si>
  <si>
    <t>Government/USDA Adjustments</t>
  </si>
  <si>
    <t>FHA &amp; USDA  LTV/FICO (1)</t>
  </si>
  <si>
    <t>0 to 69.99</t>
  </si>
  <si>
    <t>70 to 79.99</t>
  </si>
  <si>
    <t>80 to 89.99</t>
  </si>
  <si>
    <t>90 to 94.99</t>
  </si>
  <si>
    <t>95 to 99.99</t>
  </si>
  <si>
    <t>&gt;= 100.00</t>
  </si>
  <si>
    <t>&gt;=800</t>
  </si>
  <si>
    <t>780-799</t>
  </si>
  <si>
    <t>580-599</t>
  </si>
  <si>
    <t>Non-Trad</t>
  </si>
  <si>
    <t>VA  LTV/FICO (1)</t>
  </si>
  <si>
    <t>Loan Amount Adjustments</t>
  </si>
  <si>
    <t>Additional Adjustments</t>
  </si>
  <si>
    <t>VA IRRRL FICO Adjustments</t>
  </si>
  <si>
    <t>Loan Amt  &lt;=$50,000</t>
  </si>
  <si>
    <t>No Escrow</t>
  </si>
  <si>
    <t>&gt;=660</t>
  </si>
  <si>
    <t>Loan Amt &gt;$50,000 and &lt;=$85,000</t>
  </si>
  <si>
    <t>VA Cash Out &amp; &gt;90% LTV (1)</t>
  </si>
  <si>
    <t>See SPEC Tab</t>
  </si>
  <si>
    <t>Loan Amt &gt;$85,000 and &lt;=$110,000</t>
  </si>
  <si>
    <t>Govt/USDA Manufactured Home</t>
  </si>
  <si>
    <t>&lt;640</t>
  </si>
  <si>
    <t>Loan Amt &gt;$110,000 and &lt;=$150,000</t>
  </si>
  <si>
    <t>Govt/USDA Streamline</t>
  </si>
  <si>
    <t>Loan Amt &gt;$150,000 and &lt;=$175,000</t>
  </si>
  <si>
    <t>VA Loans</t>
  </si>
  <si>
    <t>Loan Amt &gt;$175,000 and &lt;=$250,000</t>
  </si>
  <si>
    <t>Government Purchase Incentive</t>
  </si>
  <si>
    <t>Loan Amt &gt;$250,000 and &lt;=$375,000</t>
  </si>
  <si>
    <t>TBD Locks - Not Delivered (2)</t>
  </si>
  <si>
    <t>Loan Amt &gt;$375,000 (N/A High Bal)</t>
  </si>
  <si>
    <t>Temporary Buydown</t>
  </si>
  <si>
    <t>(1) LTV Based Off Total Loan Amt</t>
  </si>
  <si>
    <t>(2) Charged through collections process</t>
  </si>
  <si>
    <t xml:space="preserve">Alt </t>
  </si>
  <si>
    <t>Time</t>
  </si>
  <si>
    <t>7:45 PST</t>
  </si>
  <si>
    <t>Conventional Adjustments</t>
  </si>
  <si>
    <t>Agency LLPAs - Purchase</t>
  </si>
  <si>
    <t>&lt;=30%</t>
  </si>
  <si>
    <t>30.01-60%</t>
  </si>
  <si>
    <t>60.01-70%</t>
  </si>
  <si>
    <t>70.01-75%</t>
  </si>
  <si>
    <t>75.01-80%</t>
  </si>
  <si>
    <t>80.01-85%</t>
  </si>
  <si>
    <t>85.01-90%</t>
  </si>
  <si>
    <t>90.01-95%</t>
  </si>
  <si>
    <t>&gt;95%</t>
  </si>
  <si>
    <t>Manu Home</t>
  </si>
  <si>
    <t>High Bal Fixed</t>
  </si>
  <si>
    <t>High Bal ARM</t>
  </si>
  <si>
    <t>Sub Financing</t>
  </si>
  <si>
    <t>DTI Ratio &gt;40%</t>
  </si>
  <si>
    <t>Agency LTV/FICO  &gt; 15 years - Purchase</t>
  </si>
  <si>
    <t>&gt;=780</t>
  </si>
  <si>
    <t>Agency LLPAs - Rate Term Refinance</t>
  </si>
  <si>
    <t>Agency LTV/FICO  &gt; 15 years - Rate Term Refinance</t>
  </si>
  <si>
    <t>Agency LLPAs - Cash Out Refinance</t>
  </si>
  <si>
    <t>High Bal Cash Out</t>
  </si>
  <si>
    <t>Agency LTV/FICO  - Cash Out Refinance</t>
  </si>
  <si>
    <t>HomeReady Cumulative LLPA Caps</t>
  </si>
  <si>
    <t>Agency LLPA Cap Waiver    &lt;= Applicable AMI &amp;</t>
  </si>
  <si>
    <t>LTV &gt;80% &amp; FICO &gt;=680</t>
  </si>
  <si>
    <t>0*</t>
  </si>
  <si>
    <t>First Time Home Buyer</t>
  </si>
  <si>
    <t>All Other LTV &amp; FICO</t>
  </si>
  <si>
    <t xml:space="preserve">      *Total Agency LLPA &gt;0 Waived</t>
  </si>
  <si>
    <t>High Needs Rural</t>
  </si>
  <si>
    <t>Small Financial Inst &amp; &amp; Rural Tract</t>
  </si>
  <si>
    <t>Additional Conventional Adjustments - Excluded from Agency Cap</t>
  </si>
  <si>
    <t>State Adjustments</t>
  </si>
  <si>
    <t>HI, MD, ME, TX</t>
  </si>
  <si>
    <t>AZ, CA, CO, ID, NV, UT, WA</t>
  </si>
  <si>
    <t>AK, AL, AR, FL, LA, NJ, NM, OH, VT</t>
  </si>
  <si>
    <t>MI, SD, WY</t>
  </si>
  <si>
    <t>DC, GA, IA, IL, IN, KS, KY, MA, MN, MO,</t>
  </si>
  <si>
    <t>CT, DE, MS, NY, OK, PA, WV</t>
  </si>
  <si>
    <t>MT, NC, ND, NE, NH, OR, RI, SC, TN, VA, WI</t>
  </si>
  <si>
    <t>Additional LLPAs</t>
  </si>
  <si>
    <t>LPMI 20Yr Term w/30Yr</t>
  </si>
  <si>
    <t>Add'l Manu Home</t>
  </si>
  <si>
    <t>TBD Lock - Not Delivered (1)</t>
  </si>
  <si>
    <t>Co-Op</t>
  </si>
  <si>
    <t>(1) Charged through collections process</t>
  </si>
  <si>
    <t>Second Home &amp; &gt;240 Fixed Terms</t>
  </si>
  <si>
    <t>&lt;=75%</t>
  </si>
  <si>
    <t>&gt;85%</t>
  </si>
  <si>
    <t>740-779</t>
  </si>
  <si>
    <t>650-659</t>
  </si>
  <si>
    <t>640-649</t>
  </si>
  <si>
    <t>Cash Out Refinance - Additional</t>
  </si>
  <si>
    <t>Rate Term Refinance  - Additional</t>
  </si>
  <si>
    <t>Purchase  - Additional</t>
  </si>
  <si>
    <t>LPMI Conforming Fixed Adjustments</t>
  </si>
  <si>
    <t>LPMI Adjustments - All LPMI Products (N/A HomeReady, Home Possible)</t>
  </si>
  <si>
    <t>&gt;20 Yr Term</t>
  </si>
  <si>
    <t>Credit Scores</t>
  </si>
  <si>
    <t>Base LTV</t>
  </si>
  <si>
    <t>FICO 800+</t>
  </si>
  <si>
    <t>97 - 95.01%</t>
  </si>
  <si>
    <t>95 - 90.01%</t>
  </si>
  <si>
    <t>90 - 85.01%</t>
  </si>
  <si>
    <t>85 - &amp; Below</t>
  </si>
  <si>
    <t>&lt;=20 Yr Term</t>
  </si>
  <si>
    <t>LPMI Adjustments - HomeReady &amp; Home Possible Only</t>
  </si>
  <si>
    <t>Credit Scores    *LPMI LLPAs not subject to HomeReady/Home Possible LLPA Caps</t>
  </si>
  <si>
    <t>Other LPMI Adjustments - All LPMI Products</t>
  </si>
  <si>
    <t>All Terms</t>
  </si>
  <si>
    <t>Rate and Term</t>
  </si>
  <si>
    <t>DTI &gt;45% &amp; LTV 95.01 - 97</t>
  </si>
  <si>
    <t>DTI &gt;45% &amp; LTV 90.01 - 95</t>
  </si>
  <si>
    <t>DTI &gt;45% &amp; LTV 85.01 - 90</t>
  </si>
  <si>
    <t>DTI &gt;45% &amp; LTV 80.01 - 85</t>
  </si>
  <si>
    <t>Cash-out Refinance Loans-LLPA by Credit Score/LTV Ratio Applicable for all loans</t>
  </si>
  <si>
    <t>California Property</t>
  </si>
  <si>
    <r>
      <rPr>
        <i/>
        <sz val="9"/>
        <color theme="1"/>
        <rFont val="Times New Roman"/>
        <family val="1"/>
      </rPr>
      <t xml:space="preserve">▪Declining structures that do not exceed 5% and do not drop below 3% in the first 3 years. </t>
    </r>
  </si>
  <si>
    <t>Prepay Term 1 - 4</t>
  </si>
  <si>
    <t xml:space="preserve">Additional Conventional Adjustments </t>
  </si>
  <si>
    <t>700 -779</t>
  </si>
  <si>
    <t xml:space="preserve">California </t>
  </si>
  <si>
    <t>LPMI Grid - see PhinanceUS website for additional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</si>
</sst>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43" formatCode="_(* #,##0.00_);_(* \(#,##0.00\);_(* &quot;-&quot;??_);_(@_)"/>
    <numFmt numFmtId="164" formatCode="mm/dd/yyyy"/>
    <numFmt numFmtId="165" formatCode="0.000_);\(0.000\)"/>
    <numFmt numFmtId="166" formatCode="m/d/yyyy\ hh:mm\ AM/PM"/>
    <numFmt numFmtId="167" formatCode="0_);\(0\)"/>
    <numFmt numFmtId="168" formatCode="&quot;$&quot;#,##0.00"/>
    <numFmt numFmtId="169" formatCode="#,##0.000_);\(#,##0.000\)"/>
    <numFmt numFmtId="170" formatCode="0.000%"/>
    <numFmt numFmtId="171" formatCode="0.000"/>
    <numFmt numFmtId="172" formatCode="&quot;$&quot;#,##0"/>
    <numFmt numFmtId="173" formatCode="0.0"/>
    <numFmt numFmtId="174" formatCode="\-0.000"/>
    <numFmt numFmtId="175" formatCode="\+0.000"/>
    <numFmt numFmtId="176" formatCode="_(0.000%_);_(\(0.000%\);_(\ &quot; &quot;??_);_(@_)"/>
    <numFmt numFmtId="177" formatCode="0.000;[Red]0.000"/>
  </numFmts>
  <fonts count="1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b/>
      <sz val="24"/>
      <color theme="0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  <font>
      <b/>
      <sz val="20"/>
      <color theme="1"/>
      <name val="Garamond"/>
      <family val="1"/>
    </font>
    <font>
      <b/>
      <sz val="12"/>
      <color rgb="FFFF0000"/>
      <name val="Garamond"/>
      <family val="1"/>
    </font>
    <font>
      <b/>
      <sz val="11"/>
      <name val="Trebuchet MS"/>
      <family val="2"/>
    </font>
    <font>
      <u/>
      <sz val="22"/>
      <color theme="10"/>
      <name val="Calibri"/>
      <family val="2"/>
      <scheme val="minor"/>
    </font>
    <font>
      <b/>
      <sz val="22"/>
      <color theme="1"/>
      <name val="Garamond"/>
      <family val="1"/>
    </font>
    <font>
      <b/>
      <sz val="10"/>
      <name val="Trebuchet MS"/>
      <family val="2"/>
    </font>
    <font>
      <b/>
      <sz val="12"/>
      <name val="Garamond"/>
      <family val="1"/>
    </font>
    <font>
      <sz val="12"/>
      <color rgb="FFFF0000"/>
      <name val="Garamond"/>
      <family val="1"/>
    </font>
    <font>
      <b/>
      <sz val="26"/>
      <color theme="0"/>
      <name val="Garamond"/>
      <family val="1"/>
    </font>
    <font>
      <sz val="11"/>
      <color theme="0"/>
      <name val="Garamond"/>
      <family val="1"/>
    </font>
    <font>
      <sz val="9"/>
      <color rgb="FFC0C0C0"/>
      <name val="Garamond"/>
      <family val="1"/>
    </font>
    <font>
      <sz val="9"/>
      <color theme="0"/>
      <name val="Garamond"/>
      <family val="1"/>
    </font>
    <font>
      <sz val="11"/>
      <name val="Garamond"/>
      <family val="1"/>
    </font>
    <font>
      <sz val="12"/>
      <color rgb="FF222222"/>
      <name val="Arial"/>
      <family val="2"/>
    </font>
    <font>
      <sz val="10"/>
      <name val="Garamond"/>
      <family val="1"/>
    </font>
    <font>
      <b/>
      <sz val="12"/>
      <color theme="0"/>
      <name val="Garamond"/>
      <family val="1"/>
    </font>
    <font>
      <b/>
      <sz val="10"/>
      <color theme="0"/>
      <name val="Garamond"/>
      <family val="1"/>
    </font>
    <font>
      <sz val="12"/>
      <color theme="0"/>
      <name val="Garamond"/>
      <family val="1"/>
    </font>
    <font>
      <sz val="12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1"/>
      <color rgb="FFFF0000"/>
      <name val="Garamond"/>
      <family val="1"/>
    </font>
    <font>
      <sz val="10"/>
      <color rgb="FFFF0000"/>
      <name val="Garamond"/>
      <family val="1"/>
    </font>
    <font>
      <b/>
      <sz val="14"/>
      <name val="Garamond"/>
      <family val="1"/>
    </font>
    <font>
      <sz val="10"/>
      <color theme="1"/>
      <name val="Garamond"/>
      <family val="1"/>
    </font>
    <font>
      <sz val="9"/>
      <name val="Garamond"/>
      <family val="1"/>
    </font>
    <font>
      <b/>
      <sz val="10"/>
      <color rgb="FFFF0000"/>
      <name val="Garamond"/>
      <family val="1"/>
    </font>
    <font>
      <vertAlign val="superscript"/>
      <sz val="10"/>
      <name val="Garamond"/>
      <family val="1"/>
    </font>
    <font>
      <b/>
      <sz val="26"/>
      <name val="Garamond"/>
      <family val="1"/>
    </font>
    <font>
      <sz val="14"/>
      <name val="Garamond"/>
      <family val="1"/>
    </font>
    <font>
      <b/>
      <sz val="10"/>
      <color theme="1"/>
      <name val="Garamond"/>
      <family val="1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Garamond"/>
      <family val="1"/>
    </font>
    <font>
      <b/>
      <sz val="24"/>
      <name val="Garamond"/>
      <family val="1"/>
    </font>
    <font>
      <b/>
      <sz val="26"/>
      <color rgb="FFFF0000"/>
      <name val="Garamond"/>
      <family val="1"/>
    </font>
    <font>
      <b/>
      <sz val="14"/>
      <color theme="1"/>
      <name val="Garamond"/>
      <family val="1"/>
    </font>
    <font>
      <b/>
      <sz val="28"/>
      <name val="Garamond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u/>
      <sz val="11"/>
      <color theme="1"/>
      <name val="Times New Roman"/>
      <family val="1"/>
    </font>
    <font>
      <b/>
      <sz val="10"/>
      <color theme="0"/>
      <name val="Calibri"/>
      <family val="2"/>
      <scheme val="minor"/>
    </font>
    <font>
      <b/>
      <sz val="10"/>
      <color theme="0"/>
      <name val="Tw Cen MT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Tw Cen MT"/>
      <family val="2"/>
    </font>
    <font>
      <vertAlign val="superscript"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theme="0"/>
      <name val="Tw Cen MT"/>
      <family val="2"/>
    </font>
    <font>
      <i/>
      <sz val="12"/>
      <color theme="1"/>
      <name val="Calibri"/>
      <family val="2"/>
      <scheme val="minor"/>
    </font>
    <font>
      <i/>
      <sz val="12"/>
      <name val="Times New Roman"/>
      <family val="1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u/>
      <sz val="12"/>
      <color theme="1"/>
      <name val="Times New Roman"/>
      <family val="1"/>
    </font>
    <font>
      <b/>
      <u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28"/>
      <color theme="8" tint="-0.499984740745262"/>
      <name val="Calibri"/>
      <family val="2"/>
      <scheme val="minor"/>
    </font>
    <font>
      <b/>
      <sz val="14"/>
      <color indexed="8"/>
      <name val="Times New Roman"/>
      <family val="1"/>
    </font>
    <font>
      <b/>
      <sz val="14"/>
      <name val="Museo Sans 500"/>
    </font>
    <font>
      <b/>
      <sz val="16"/>
      <name val="Times New Roman"/>
      <family val="1"/>
    </font>
    <font>
      <b/>
      <sz val="15"/>
      <name val="Museo Sans 500"/>
    </font>
    <font>
      <b/>
      <sz val="14"/>
      <color theme="0"/>
      <name val="Museo Sans 500"/>
    </font>
    <font>
      <sz val="14"/>
      <color theme="1"/>
      <name val="Times New Roman"/>
      <family val="1"/>
    </font>
    <font>
      <sz val="14"/>
      <name val="Museo Sans 500"/>
    </font>
    <font>
      <sz val="14"/>
      <name val="Times New Roman"/>
      <family val="1"/>
    </font>
    <font>
      <b/>
      <sz val="14"/>
      <name val="Mueso Sans 500"/>
    </font>
    <font>
      <sz val="11"/>
      <color theme="1"/>
      <name val="Times New Roman"/>
      <family val="1"/>
    </font>
    <font>
      <b/>
      <sz val="15"/>
      <name val="Mueso Sans 500"/>
    </font>
    <font>
      <b/>
      <sz val="13"/>
      <color theme="0"/>
      <name val="Museo Sans 500"/>
    </font>
    <font>
      <b/>
      <sz val="15"/>
      <color theme="0"/>
      <name val="Mueso Sans 500"/>
    </font>
    <font>
      <sz val="14"/>
      <name val="Mueso Sans 500"/>
    </font>
    <font>
      <sz val="13"/>
      <name val="Museo Sans 500"/>
    </font>
    <font>
      <sz val="10"/>
      <name val="Museo Sans 500"/>
    </font>
    <font>
      <sz val="12"/>
      <name val="Museo Sans 500"/>
    </font>
    <font>
      <sz val="13"/>
      <color theme="1"/>
      <name val="Times New Roman"/>
      <family val="1"/>
    </font>
    <font>
      <b/>
      <sz val="14"/>
      <color rgb="FF414042"/>
      <name val="Mueso Sans 500"/>
    </font>
    <font>
      <sz val="11"/>
      <name val="Mueso Sans 500"/>
    </font>
    <font>
      <u/>
      <sz val="14"/>
      <color theme="10"/>
      <name val="Museo Sans 500"/>
    </font>
    <font>
      <b/>
      <sz val="16"/>
      <color theme="1"/>
      <name val="Times New Roman"/>
      <family val="1"/>
    </font>
    <font>
      <b/>
      <sz val="14"/>
      <color theme="0"/>
      <name val="Mueso Sans 500"/>
    </font>
    <font>
      <sz val="14"/>
      <name val="Tahoma"/>
      <family val="2"/>
    </font>
    <font>
      <sz val="16"/>
      <name val="Times New Roman"/>
      <family val="1"/>
    </font>
    <font>
      <sz val="8"/>
      <color theme="1"/>
      <name val="Times New Roman"/>
      <family val="1"/>
    </font>
    <font>
      <sz val="12"/>
      <name val="Mueso Sans 500"/>
    </font>
    <font>
      <b/>
      <sz val="15"/>
      <color theme="0"/>
      <name val="Museo Sans 500"/>
    </font>
    <font>
      <sz val="11"/>
      <name val="Museo Sans 500"/>
    </font>
    <font>
      <sz val="16"/>
      <color theme="1"/>
      <name val="Times New Roman"/>
      <family val="1"/>
    </font>
    <font>
      <sz val="11"/>
      <color indexed="8"/>
      <name val="Museo Sans 500"/>
    </font>
    <font>
      <b/>
      <sz val="15"/>
      <color rgb="FF414042"/>
      <name val="Museo Sans 500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indexed="8"/>
      <name val="Times New Roman"/>
      <family val="1"/>
    </font>
    <font>
      <b/>
      <sz val="11"/>
      <color indexed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9"/>
      <color indexed="9"/>
      <name val="Times New Roman"/>
      <family val="1"/>
    </font>
    <font>
      <b/>
      <sz val="14"/>
      <name val="Times New Roman"/>
      <family val="1"/>
    </font>
    <font>
      <sz val="9"/>
      <color indexed="8"/>
      <name val="Times New Roman"/>
      <family val="1"/>
    </font>
    <font>
      <b/>
      <sz val="8.5"/>
      <color indexed="63"/>
      <name val="Arial"/>
      <family val="2"/>
    </font>
    <font>
      <sz val="8.5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trike/>
      <sz val="9"/>
      <name val="Times New Roman"/>
      <family val="1"/>
    </font>
    <font>
      <b/>
      <sz val="10"/>
      <color indexed="8"/>
      <name val="Times New Roman"/>
      <family val="1"/>
    </font>
    <font>
      <b/>
      <sz val="18"/>
      <name val="Times New Roman"/>
      <family val="1"/>
    </font>
    <font>
      <b/>
      <sz val="14"/>
      <color indexed="9"/>
      <name val="Times New Roman"/>
      <family val="1"/>
    </font>
    <font>
      <sz val="10"/>
      <color indexed="22"/>
      <name val="Arial"/>
      <family val="2"/>
    </font>
    <font>
      <sz val="10"/>
      <color indexed="8"/>
      <name val="Arial"/>
      <family val="2"/>
    </font>
    <font>
      <b/>
      <sz val="12"/>
      <color theme="0"/>
      <name val="Times New Roman"/>
      <family val="1"/>
    </font>
    <font>
      <sz val="10"/>
      <color indexed="24"/>
      <name val="Arial"/>
      <family val="2"/>
    </font>
    <font>
      <sz val="9"/>
      <color rgb="FF000000"/>
      <name val="Arial"/>
      <family val="2"/>
    </font>
    <font>
      <sz val="8.5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indexed="8"/>
      <name val="Arial"/>
      <family val="2"/>
    </font>
    <font>
      <b/>
      <sz val="8.5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.75"/>
      <name val="Times New Roman"/>
      <family val="1"/>
    </font>
    <font>
      <sz val="9"/>
      <color theme="0"/>
      <name val="Times New Roman"/>
      <family val="1"/>
    </font>
    <font>
      <b/>
      <sz val="10"/>
      <name val="Times New Roman"/>
      <family val="1"/>
    </font>
    <font>
      <b/>
      <sz val="9"/>
      <color theme="0"/>
      <name val="Garamond"/>
      <family val="1"/>
    </font>
    <font>
      <b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8"/>
      <color theme="0"/>
      <name val="Garamond"/>
      <family val="1"/>
    </font>
    <font>
      <sz val="18"/>
      <color theme="0"/>
      <name val="Garamond"/>
      <family val="1"/>
    </font>
    <font>
      <b/>
      <sz val="9"/>
      <color theme="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1D7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7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0000"/>
        <bgColor theme="7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1B79C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5F4E6"/>
        <bgColor indexed="64"/>
      </patternFill>
    </fill>
    <fill>
      <patternFill patternType="solid">
        <fgColor rgb="FFFFFFCC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auto="1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auto="1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indexed="64"/>
      </bottom>
      <diagonal/>
    </border>
    <border>
      <left style="thin">
        <color theme="2"/>
      </left>
      <right/>
      <top/>
      <bottom style="medium">
        <color indexed="64"/>
      </bottom>
      <diagonal/>
    </border>
    <border>
      <left style="thin">
        <color theme="2"/>
      </left>
      <right style="medium">
        <color indexed="64"/>
      </right>
      <top style="thin">
        <color theme="2"/>
      </top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medium">
        <color indexed="64"/>
      </bottom>
      <diagonal/>
    </border>
    <border>
      <left style="thin">
        <color theme="2"/>
      </left>
      <right style="thin">
        <color theme="2"/>
      </right>
      <top/>
      <bottom style="medium">
        <color indexed="64"/>
      </bottom>
      <diagonal/>
    </border>
    <border>
      <left style="thin">
        <color theme="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2"/>
      </right>
      <top style="thin">
        <color theme="2"/>
      </top>
      <bottom style="medium">
        <color indexed="64"/>
      </bottom>
      <diagonal/>
    </border>
    <border>
      <left style="medium">
        <color theme="2"/>
      </left>
      <right/>
      <top/>
      <bottom/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/>
      <top/>
      <bottom style="medium">
        <color theme="2"/>
      </bottom>
      <diagonal/>
    </border>
    <border>
      <left/>
      <right/>
      <top/>
      <bottom style="medium">
        <color theme="2"/>
      </bottom>
      <diagonal/>
    </border>
    <border>
      <left style="medium">
        <color theme="2"/>
      </left>
      <right style="medium">
        <color indexed="64"/>
      </right>
      <top/>
      <bottom/>
      <diagonal/>
    </border>
    <border>
      <left/>
      <right style="medium">
        <color theme="2"/>
      </right>
      <top style="thin">
        <color theme="2"/>
      </top>
      <bottom/>
      <diagonal/>
    </border>
    <border>
      <left style="medium">
        <color theme="2"/>
      </left>
      <right style="medium">
        <color auto="1"/>
      </right>
      <top style="medium">
        <color theme="2"/>
      </top>
      <bottom style="medium">
        <color theme="2"/>
      </bottom>
      <diagonal/>
    </border>
    <border>
      <left style="medium">
        <color indexed="64"/>
      </left>
      <right style="thin">
        <color theme="2"/>
      </right>
      <top style="medium">
        <color theme="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2"/>
      </bottom>
      <diagonal/>
    </border>
    <border>
      <left/>
      <right style="medium">
        <color indexed="64"/>
      </right>
      <top style="medium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medium">
        <color indexed="64"/>
      </left>
      <right/>
      <top/>
      <bottom style="thin">
        <color theme="2"/>
      </bottom>
      <diagonal/>
    </border>
    <border>
      <left/>
      <right style="medium">
        <color indexed="64"/>
      </right>
      <top/>
      <bottom style="thin">
        <color theme="2"/>
      </bottom>
      <diagonal/>
    </border>
    <border>
      <left style="medium">
        <color indexed="64"/>
      </left>
      <right/>
      <top style="thin">
        <color theme="2"/>
      </top>
      <bottom style="thin">
        <color theme="2"/>
      </bottom>
      <diagonal/>
    </border>
    <border>
      <left style="medium">
        <color indexed="64"/>
      </left>
      <right/>
      <top style="thin">
        <color theme="2"/>
      </top>
      <bottom style="medium">
        <color indexed="64"/>
      </bottom>
      <diagonal/>
    </border>
    <border>
      <left/>
      <right style="medium">
        <color indexed="64"/>
      </right>
      <top style="thin">
        <color theme="2"/>
      </top>
      <bottom style="thin">
        <color theme="2"/>
      </bottom>
      <diagonal/>
    </border>
    <border>
      <left/>
      <right style="medium">
        <color indexed="64"/>
      </right>
      <top style="thin">
        <color theme="2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theme="2"/>
      </bottom>
      <diagonal/>
    </border>
    <border>
      <left/>
      <right style="medium">
        <color indexed="64"/>
      </right>
      <top style="medium">
        <color auto="1"/>
      </top>
      <bottom style="medium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medium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medium">
        <color indexed="64"/>
      </right>
      <top/>
      <bottom style="medium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medium">
        <color theme="2"/>
      </bottom>
      <diagonal/>
    </border>
    <border>
      <left style="thin">
        <color theme="2"/>
      </left>
      <right style="thin">
        <color theme="2"/>
      </right>
      <top/>
      <bottom style="medium">
        <color theme="2"/>
      </bottom>
      <diagonal/>
    </border>
    <border>
      <left style="medium">
        <color indexed="64"/>
      </left>
      <right style="thin">
        <color theme="2"/>
      </right>
      <top/>
      <bottom style="medium">
        <color theme="2"/>
      </bottom>
      <diagonal/>
    </border>
    <border>
      <left style="thin">
        <color theme="2"/>
      </left>
      <right style="medium">
        <color auto="1"/>
      </right>
      <top/>
      <bottom/>
      <diagonal/>
    </border>
    <border>
      <left/>
      <right style="thin">
        <color theme="2"/>
      </right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5" fillId="0" borderId="0"/>
    <xf numFmtId="0" fontId="47" fillId="0" borderId="0"/>
    <xf numFmtId="0" fontId="138" fillId="0" borderId="0"/>
    <xf numFmtId="0" fontId="141" fillId="0" borderId="0"/>
    <xf numFmtId="0" fontId="47" fillId="0" borderId="0">
      <alignment horizontal="left" wrapText="1"/>
    </xf>
    <xf numFmtId="0" fontId="115" fillId="0" borderId="0"/>
    <xf numFmtId="0" fontId="47" fillId="0" borderId="0">
      <alignment horizontal="left" wrapText="1"/>
    </xf>
    <xf numFmtId="9" fontId="1" fillId="0" borderId="0" applyFont="0" applyFill="0" applyBorder="0" applyAlignment="0" applyProtection="0"/>
  </cellStyleXfs>
  <cellXfs count="2118">
    <xf numFmtId="0" fontId="0" fillId="0" borderId="0" xfId="0"/>
    <xf numFmtId="0" fontId="4" fillId="2" borderId="1" xfId="0" applyFont="1" applyFill="1" applyBorder="1" applyProtection="1">
      <protection hidden="1"/>
    </xf>
    <xf numFmtId="0" fontId="4" fillId="2" borderId="2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0" borderId="2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6" fillId="0" borderId="0" xfId="0" applyFont="1" applyProtection="1">
      <protection hidden="1"/>
    </xf>
    <xf numFmtId="0" fontId="7" fillId="0" borderId="6" xfId="0" applyFont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4" fillId="0" borderId="6" xfId="0" applyFont="1" applyBorder="1" applyProtection="1">
      <protection hidden="1"/>
    </xf>
    <xf numFmtId="0" fontId="14" fillId="0" borderId="5" xfId="0" applyFont="1" applyBorder="1" applyProtection="1">
      <protection hidden="1"/>
    </xf>
    <xf numFmtId="0" fontId="14" fillId="0" borderId="0" xfId="0" applyFo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0" fontId="3" fillId="0" borderId="0" xfId="3" applyBorder="1" applyAlignment="1" applyProtection="1">
      <protection hidden="1"/>
    </xf>
    <xf numFmtId="0" fontId="15" fillId="0" borderId="6" xfId="0" applyFont="1" applyBorder="1" applyProtection="1">
      <protection hidden="1"/>
    </xf>
    <xf numFmtId="0" fontId="3" fillId="0" borderId="6" xfId="3" applyBorder="1" applyAlignment="1" applyProtection="1">
      <alignment horizontal="right"/>
      <protection hidden="1"/>
    </xf>
    <xf numFmtId="0" fontId="17" fillId="0" borderId="0" xfId="0" applyFont="1" applyProtection="1">
      <protection hidden="1"/>
    </xf>
    <xf numFmtId="0" fontId="18" fillId="0" borderId="5" xfId="0" applyFont="1" applyBorder="1" applyProtection="1">
      <protection hidden="1"/>
    </xf>
    <xf numFmtId="0" fontId="19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8" fillId="0" borderId="6" xfId="0" applyFont="1" applyBorder="1" applyProtection="1">
      <protection hidden="1"/>
    </xf>
    <xf numFmtId="165" fontId="4" fillId="0" borderId="0" xfId="0" applyNumberFormat="1" applyFont="1" applyProtection="1"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Alignment="1" applyProtection="1">
      <alignment horizontal="center" vertical="center"/>
      <protection hidden="1"/>
    </xf>
    <xf numFmtId="0" fontId="20" fillId="0" borderId="13" xfId="0" applyFont="1" applyBorder="1" applyAlignment="1" applyProtection="1">
      <alignment horizontal="center" vertical="center"/>
      <protection hidden="1"/>
    </xf>
    <xf numFmtId="0" fontId="20" fillId="0" borderId="14" xfId="0" applyFont="1" applyBorder="1" applyAlignment="1" applyProtection="1">
      <alignment horizontal="center" vertical="center"/>
      <protection hidden="1"/>
    </xf>
    <xf numFmtId="0" fontId="20" fillId="0" borderId="15" xfId="0" applyFont="1" applyBorder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165" fontId="20" fillId="0" borderId="16" xfId="0" applyNumberFormat="1" applyFont="1" applyBorder="1" applyAlignment="1" applyProtection="1">
      <alignment horizontal="center" vertical="center"/>
      <protection hidden="1"/>
    </xf>
    <xf numFmtId="165" fontId="20" fillId="0" borderId="17" xfId="0" applyNumberFormat="1" applyFont="1" applyBorder="1" applyAlignment="1" applyProtection="1">
      <alignment horizontal="center" vertical="center"/>
      <protection hidden="1"/>
    </xf>
    <xf numFmtId="165" fontId="20" fillId="0" borderId="18" xfId="0" applyNumberFormat="1" applyFont="1" applyBorder="1" applyAlignment="1" applyProtection="1">
      <alignment horizontal="center" vertical="center"/>
      <protection hidden="1"/>
    </xf>
    <xf numFmtId="165" fontId="20" fillId="0" borderId="19" xfId="0" applyNumberFormat="1" applyFont="1" applyBorder="1" applyAlignment="1" applyProtection="1">
      <alignment horizontal="center" vertical="center"/>
      <protection hidden="1"/>
    </xf>
    <xf numFmtId="165" fontId="20" fillId="0" borderId="20" xfId="0" applyNumberFormat="1" applyFont="1" applyBorder="1" applyAlignment="1" applyProtection="1">
      <alignment horizontal="center" vertical="center"/>
      <protection hidden="1"/>
    </xf>
    <xf numFmtId="165" fontId="20" fillId="0" borderId="21" xfId="0" applyNumberFormat="1" applyFont="1" applyBorder="1" applyAlignment="1" applyProtection="1">
      <alignment horizontal="center" vertical="center"/>
      <protection hidden="1"/>
    </xf>
    <xf numFmtId="165" fontId="20" fillId="0" borderId="22" xfId="0" applyNumberFormat="1" applyFont="1" applyBorder="1" applyAlignment="1" applyProtection="1">
      <alignment horizontal="center" vertical="center"/>
      <protection hidden="1"/>
    </xf>
    <xf numFmtId="165" fontId="20" fillId="0" borderId="23" xfId="0" applyNumberFormat="1" applyFont="1" applyBorder="1" applyAlignment="1" applyProtection="1">
      <alignment horizontal="center" vertical="center"/>
      <protection hidden="1"/>
    </xf>
    <xf numFmtId="165" fontId="20" fillId="0" borderId="24" xfId="0" applyNumberFormat="1" applyFont="1" applyBorder="1" applyAlignment="1" applyProtection="1">
      <alignment horizontal="center" vertical="center"/>
      <protection hidden="1"/>
    </xf>
    <xf numFmtId="165" fontId="20" fillId="0" borderId="25" xfId="0" applyNumberFormat="1" applyFont="1" applyBorder="1" applyAlignment="1" applyProtection="1">
      <alignment horizontal="center" vertical="center"/>
      <protection hidden="1"/>
    </xf>
    <xf numFmtId="165" fontId="20" fillId="0" borderId="26" xfId="0" applyNumberFormat="1" applyFont="1" applyBorder="1" applyAlignment="1" applyProtection="1">
      <alignment horizontal="center" vertical="center"/>
      <protection hidden="1"/>
    </xf>
    <xf numFmtId="165" fontId="20" fillId="0" borderId="27" xfId="0" applyNumberFormat="1" applyFont="1" applyBorder="1" applyAlignment="1" applyProtection="1">
      <alignment horizontal="center" vertical="center"/>
      <protection hidden="1"/>
    </xf>
    <xf numFmtId="0" fontId="19" fillId="0" borderId="5" xfId="0" applyFont="1" applyBorder="1" applyProtection="1">
      <protection hidden="1"/>
    </xf>
    <xf numFmtId="0" fontId="19" fillId="0" borderId="6" xfId="0" applyFont="1" applyBorder="1" applyProtection="1">
      <protection hidden="1"/>
    </xf>
    <xf numFmtId="166" fontId="7" fillId="0" borderId="6" xfId="0" applyNumberFormat="1" applyFont="1" applyBorder="1" applyAlignment="1" applyProtection="1">
      <alignment horizontal="center"/>
      <protection hidden="1"/>
    </xf>
    <xf numFmtId="0" fontId="22" fillId="0" borderId="5" xfId="0" applyFont="1" applyBorder="1" applyProtection="1">
      <protection hidden="1"/>
    </xf>
    <xf numFmtId="0" fontId="22" fillId="0" borderId="0" xfId="0" applyFont="1" applyProtection="1">
      <protection hidden="1"/>
    </xf>
    <xf numFmtId="165" fontId="20" fillId="0" borderId="6" xfId="0" applyNumberFormat="1" applyFont="1" applyBorder="1" applyAlignment="1" applyProtection="1">
      <alignment horizontal="center" vertical="center"/>
      <protection hidden="1"/>
    </xf>
    <xf numFmtId="0" fontId="20" fillId="0" borderId="28" xfId="0" applyFont="1" applyBorder="1" applyAlignment="1" applyProtection="1">
      <alignment horizontal="center" vertical="center"/>
      <protection hidden="1"/>
    </xf>
    <xf numFmtId="165" fontId="22" fillId="0" borderId="24" xfId="0" applyNumberFormat="1" applyFont="1" applyBorder="1" applyAlignment="1" applyProtection="1">
      <alignment horizontal="center" vertical="center"/>
      <protection hidden="1"/>
    </xf>
    <xf numFmtId="165" fontId="22" fillId="0" borderId="25" xfId="0" applyNumberFormat="1" applyFont="1" applyBorder="1" applyAlignment="1" applyProtection="1">
      <alignment horizontal="center" vertical="center"/>
      <protection hidden="1"/>
    </xf>
    <xf numFmtId="165" fontId="22" fillId="0" borderId="26" xfId="0" applyNumberFormat="1" applyFont="1" applyBorder="1" applyAlignment="1" applyProtection="1">
      <alignment horizontal="center" vertical="center"/>
      <protection hidden="1"/>
    </xf>
    <xf numFmtId="165" fontId="22" fillId="0" borderId="27" xfId="0" applyNumberFormat="1" applyFont="1" applyBorder="1" applyAlignment="1" applyProtection="1">
      <alignment horizontal="center" vertical="center"/>
      <protection hidden="1"/>
    </xf>
    <xf numFmtId="0" fontId="22" fillId="0" borderId="11" xfId="0" applyFont="1" applyBorder="1" applyAlignment="1" applyProtection="1">
      <alignment horizontal="center" vertical="center"/>
      <protection hidden="1"/>
    </xf>
    <xf numFmtId="0" fontId="22" fillId="0" borderId="12" xfId="0" applyFont="1" applyBorder="1" applyAlignment="1" applyProtection="1">
      <alignment horizontal="center" vertical="center"/>
      <protection hidden="1"/>
    </xf>
    <xf numFmtId="0" fontId="22" fillId="0" borderId="13" xfId="0" applyFont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2" fillId="0" borderId="15" xfId="0" applyFont="1" applyBorder="1" applyAlignment="1" applyProtection="1">
      <alignment horizontal="center" vertical="center"/>
      <protection hidden="1"/>
    </xf>
    <xf numFmtId="165" fontId="22" fillId="0" borderId="16" xfId="0" applyNumberFormat="1" applyFont="1" applyBorder="1" applyAlignment="1" applyProtection="1">
      <alignment horizontal="center" vertical="center"/>
      <protection hidden="1"/>
    </xf>
    <xf numFmtId="165" fontId="22" fillId="0" borderId="17" xfId="0" applyNumberFormat="1" applyFont="1" applyBorder="1" applyAlignment="1" applyProtection="1">
      <alignment horizontal="center" vertical="center"/>
      <protection hidden="1"/>
    </xf>
    <xf numFmtId="165" fontId="22" fillId="0" borderId="18" xfId="0" applyNumberFormat="1" applyFont="1" applyBorder="1" applyAlignment="1" applyProtection="1">
      <alignment horizontal="center" vertical="center"/>
      <protection hidden="1"/>
    </xf>
    <xf numFmtId="165" fontId="22" fillId="0" borderId="19" xfId="0" applyNumberFormat="1" applyFont="1" applyBorder="1" applyAlignment="1" applyProtection="1">
      <alignment horizontal="center" vertical="center"/>
      <protection hidden="1"/>
    </xf>
    <xf numFmtId="165" fontId="22" fillId="0" borderId="20" xfId="0" applyNumberFormat="1" applyFont="1" applyBorder="1" applyAlignment="1" applyProtection="1">
      <alignment horizontal="center" vertical="center"/>
      <protection hidden="1"/>
    </xf>
    <xf numFmtId="165" fontId="22" fillId="0" borderId="21" xfId="0" applyNumberFormat="1" applyFont="1" applyBorder="1" applyAlignment="1" applyProtection="1">
      <alignment horizontal="center" vertical="center"/>
      <protection hidden="1"/>
    </xf>
    <xf numFmtId="165" fontId="22" fillId="0" borderId="22" xfId="0" applyNumberFormat="1" applyFont="1" applyBorder="1" applyAlignment="1" applyProtection="1">
      <alignment horizontal="center" vertical="center"/>
      <protection hidden="1"/>
    </xf>
    <xf numFmtId="165" fontId="22" fillId="0" borderId="23" xfId="0" applyNumberFormat="1" applyFont="1" applyBorder="1" applyAlignment="1" applyProtection="1">
      <alignment horizontal="center" vertical="center"/>
      <protection hidden="1"/>
    </xf>
    <xf numFmtId="165" fontId="22" fillId="0" borderId="5" xfId="0" applyNumberFormat="1" applyFont="1" applyBorder="1" applyAlignment="1" applyProtection="1">
      <alignment horizontal="center" vertical="center"/>
      <protection hidden="1"/>
    </xf>
    <xf numFmtId="165" fontId="22" fillId="0" borderId="0" xfId="0" applyNumberFormat="1" applyFont="1" applyAlignment="1" applyProtection="1">
      <alignment horizontal="center" vertical="center"/>
      <protection hidden="1"/>
    </xf>
    <xf numFmtId="165" fontId="22" fillId="0" borderId="6" xfId="0" applyNumberFormat="1" applyFont="1" applyBorder="1" applyAlignment="1" applyProtection="1">
      <alignment horizontal="center" vertical="center"/>
      <protection hidden="1"/>
    </xf>
    <xf numFmtId="165" fontId="22" fillId="0" borderId="29" xfId="0" applyNumberFormat="1" applyFont="1" applyBorder="1" applyAlignment="1" applyProtection="1">
      <alignment horizontal="center" vertical="center"/>
      <protection hidden="1"/>
    </xf>
    <xf numFmtId="165" fontId="22" fillId="0" borderId="30" xfId="0" applyNumberFormat="1" applyFont="1" applyBorder="1" applyAlignment="1" applyProtection="1">
      <alignment horizontal="center" vertical="center"/>
      <protection hidden="1"/>
    </xf>
    <xf numFmtId="165" fontId="22" fillId="0" borderId="31" xfId="0" applyNumberFormat="1" applyFont="1" applyBorder="1" applyAlignment="1" applyProtection="1">
      <alignment horizontal="center" vertical="center"/>
      <protection hidden="1"/>
    </xf>
    <xf numFmtId="165" fontId="22" fillId="0" borderId="5" xfId="0" applyNumberFormat="1" applyFont="1" applyBorder="1" applyAlignment="1" applyProtection="1">
      <alignment horizontal="left" vertical="center"/>
      <protection hidden="1"/>
    </xf>
    <xf numFmtId="0" fontId="4" fillId="0" borderId="6" xfId="0" applyFont="1" applyBorder="1"/>
    <xf numFmtId="165" fontId="22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/>
    <xf numFmtId="0" fontId="20" fillId="0" borderId="35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165" fontId="20" fillId="0" borderId="5" xfId="0" applyNumberFormat="1" applyFont="1" applyBorder="1" applyAlignment="1" applyProtection="1">
      <alignment horizontal="center"/>
      <protection locked="0"/>
    </xf>
    <xf numFmtId="165" fontId="20" fillId="0" borderId="0" xfId="0" applyNumberFormat="1" applyFont="1" applyAlignment="1" applyProtection="1">
      <alignment horizontal="center"/>
      <protection locked="0"/>
    </xf>
    <xf numFmtId="165" fontId="20" fillId="0" borderId="6" xfId="0" applyNumberFormat="1" applyFont="1" applyBorder="1" applyAlignment="1" applyProtection="1">
      <alignment horizontal="center"/>
      <protection locked="0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165" fontId="20" fillId="0" borderId="29" xfId="0" applyNumberFormat="1" applyFont="1" applyBorder="1" applyAlignment="1" applyProtection="1">
      <alignment horizontal="center"/>
      <protection locked="0"/>
    </xf>
    <xf numFmtId="165" fontId="20" fillId="0" borderId="30" xfId="0" applyNumberFormat="1" applyFont="1" applyBorder="1" applyAlignment="1">
      <alignment horizontal="center"/>
    </xf>
    <xf numFmtId="165" fontId="20" fillId="0" borderId="31" xfId="0" applyNumberFormat="1" applyFont="1" applyBorder="1" applyAlignment="1" applyProtection="1">
      <alignment horizontal="center"/>
      <protection locked="0"/>
    </xf>
    <xf numFmtId="0" fontId="0" fillId="0" borderId="5" xfId="0" applyBorder="1"/>
    <xf numFmtId="167" fontId="20" fillId="0" borderId="6" xfId="0" applyNumberFormat="1" applyFont="1" applyBorder="1" applyAlignment="1" applyProtection="1">
      <alignment horizontal="center"/>
      <protection locked="0"/>
    </xf>
    <xf numFmtId="0" fontId="20" fillId="0" borderId="39" xfId="0" applyFont="1" applyBorder="1" applyAlignment="1">
      <alignment horizontal="center"/>
    </xf>
    <xf numFmtId="165" fontId="20" fillId="0" borderId="13" xfId="0" applyNumberFormat="1" applyFont="1" applyBorder="1" applyAlignment="1">
      <alignment horizontal="center"/>
    </xf>
    <xf numFmtId="165" fontId="20" fillId="0" borderId="6" xfId="0" applyNumberFormat="1" applyFont="1" applyBorder="1" applyAlignment="1">
      <alignment horizontal="center"/>
    </xf>
    <xf numFmtId="165" fontId="20" fillId="0" borderId="29" xfId="0" applyNumberFormat="1" applyFont="1" applyBorder="1" applyAlignment="1">
      <alignment horizontal="center"/>
    </xf>
    <xf numFmtId="165" fontId="20" fillId="0" borderId="31" xfId="0" applyNumberFormat="1" applyFont="1" applyBorder="1" applyAlignment="1">
      <alignment horizontal="center"/>
    </xf>
    <xf numFmtId="0" fontId="23" fillId="3" borderId="7" xfId="0" applyFont="1" applyFill="1" applyBorder="1"/>
    <xf numFmtId="0" fontId="23" fillId="3" borderId="3" xfId="0" applyFont="1" applyFill="1" applyBorder="1"/>
    <xf numFmtId="0" fontId="23" fillId="3" borderId="4" xfId="0" applyFont="1" applyFill="1" applyBorder="1"/>
    <xf numFmtId="167" fontId="20" fillId="0" borderId="6" xfId="0" applyNumberFormat="1" applyFont="1" applyBorder="1" applyAlignment="1">
      <alignment horizontal="center"/>
    </xf>
    <xf numFmtId="168" fontId="26" fillId="0" borderId="5" xfId="0" applyNumberFormat="1" applyFont="1" applyBorder="1" applyAlignment="1" applyProtection="1">
      <alignment vertical="center" wrapText="1"/>
      <protection hidden="1"/>
    </xf>
    <xf numFmtId="168" fontId="26" fillId="0" borderId="0" xfId="0" applyNumberFormat="1" applyFont="1" applyAlignment="1" applyProtection="1">
      <alignment vertical="center" wrapText="1"/>
      <protection hidden="1"/>
    </xf>
    <xf numFmtId="0" fontId="26" fillId="0" borderId="0" xfId="0" applyFont="1" applyAlignment="1" applyProtection="1">
      <alignment vertical="center" wrapText="1"/>
      <protection hidden="1"/>
    </xf>
    <xf numFmtId="0" fontId="26" fillId="0" borderId="6" xfId="0" applyFont="1" applyBorder="1" applyAlignment="1" applyProtection="1">
      <alignment vertical="center" wrapText="1"/>
      <protection hidden="1"/>
    </xf>
    <xf numFmtId="165" fontId="20" fillId="0" borderId="32" xfId="0" quotePrefix="1" applyNumberFormat="1" applyFont="1" applyBorder="1" applyAlignment="1" applyProtection="1">
      <alignment horizontal="center" vertical="center"/>
      <protection hidden="1"/>
    </xf>
    <xf numFmtId="165" fontId="20" fillId="6" borderId="6" xfId="0" applyNumberFormat="1" applyFont="1" applyFill="1" applyBorder="1" applyAlignment="1" applyProtection="1">
      <alignment horizontal="center" vertical="center"/>
      <protection hidden="1"/>
    </xf>
    <xf numFmtId="165" fontId="20" fillId="0" borderId="2" xfId="0" quotePrefix="1" applyNumberFormat="1" applyFont="1" applyBorder="1" applyAlignment="1" applyProtection="1">
      <alignment horizontal="center" vertical="center"/>
      <protection hidden="1"/>
    </xf>
    <xf numFmtId="165" fontId="20" fillId="0" borderId="6" xfId="0" quotePrefix="1" applyNumberFormat="1" applyFont="1" applyBorder="1" applyAlignment="1" applyProtection="1">
      <alignment horizontal="center" vertical="center"/>
      <protection hidden="1"/>
    </xf>
    <xf numFmtId="0" fontId="28" fillId="4" borderId="45" xfId="0" applyFont="1" applyFill="1" applyBorder="1" applyAlignment="1" applyProtection="1">
      <alignment horizontal="center" vertical="center" wrapText="1"/>
      <protection hidden="1"/>
    </xf>
    <xf numFmtId="0" fontId="28" fillId="4" borderId="42" xfId="0" applyFont="1" applyFill="1" applyBorder="1" applyAlignment="1" applyProtection="1">
      <alignment horizontal="center" vertical="center" wrapText="1"/>
      <protection hidden="1"/>
    </xf>
    <xf numFmtId="165" fontId="20" fillId="6" borderId="6" xfId="0" quotePrefix="1" applyNumberFormat="1" applyFont="1" applyFill="1" applyBorder="1" applyAlignment="1" applyProtection="1">
      <alignment horizontal="center" vertical="center"/>
      <protection hidden="1"/>
    </xf>
    <xf numFmtId="165" fontId="20" fillId="0" borderId="0" xfId="0" quotePrefix="1" applyNumberFormat="1" applyFont="1" applyAlignment="1" applyProtection="1">
      <alignment horizontal="center" vertical="center"/>
      <protection hidden="1"/>
    </xf>
    <xf numFmtId="169" fontId="20" fillId="0" borderId="47" xfId="1" applyNumberFormat="1" applyFont="1" applyBorder="1" applyAlignment="1" applyProtection="1">
      <alignment horizontal="center" vertical="center"/>
      <protection hidden="1"/>
    </xf>
    <xf numFmtId="169" fontId="20" fillId="0" borderId="46" xfId="1" applyNumberFormat="1" applyFont="1" applyBorder="1" applyAlignment="1" applyProtection="1">
      <alignment horizontal="center" vertical="center"/>
      <protection hidden="1"/>
    </xf>
    <xf numFmtId="165" fontId="20" fillId="0" borderId="31" xfId="0" quotePrefix="1" applyNumberFormat="1" applyFont="1" applyBorder="1" applyAlignment="1" applyProtection="1">
      <alignment horizontal="center" vertical="center"/>
      <protection hidden="1"/>
    </xf>
    <xf numFmtId="169" fontId="20" fillId="0" borderId="50" xfId="1" applyNumberFormat="1" applyFont="1" applyBorder="1" applyAlignment="1" applyProtection="1">
      <alignment horizontal="center" vertical="center"/>
      <protection hidden="1"/>
    </xf>
    <xf numFmtId="0" fontId="29" fillId="0" borderId="5" xfId="0" quotePrefix="1" applyFont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6" xfId="0" applyFont="1" applyBorder="1" applyAlignment="1" applyProtection="1">
      <alignment horizontal="center" vertical="center" wrapText="1"/>
      <protection hidden="1"/>
    </xf>
    <xf numFmtId="169" fontId="20" fillId="0" borderId="52" xfId="1" applyNumberFormat="1" applyFont="1" applyBorder="1" applyAlignment="1" applyProtection="1">
      <alignment horizontal="center" vertical="center"/>
      <protection hidden="1"/>
    </xf>
    <xf numFmtId="169" fontId="20" fillId="0" borderId="54" xfId="1" applyNumberFormat="1" applyFont="1" applyBorder="1" applyAlignment="1" applyProtection="1">
      <alignment horizontal="center" vertical="center"/>
      <protection hidden="1"/>
    </xf>
    <xf numFmtId="0" fontId="30" fillId="0" borderId="5" xfId="0" quotePrefix="1" applyFont="1" applyBorder="1" applyAlignment="1" applyProtection="1">
      <alignment horizontal="center" vertical="center" wrapText="1"/>
      <protection hidden="1"/>
    </xf>
    <xf numFmtId="170" fontId="29" fillId="0" borderId="0" xfId="0" applyNumberFormat="1" applyFont="1" applyAlignment="1" applyProtection="1">
      <alignment horizontal="center" vertical="center" wrapText="1"/>
      <protection hidden="1"/>
    </xf>
    <xf numFmtId="165" fontId="29" fillId="6" borderId="6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0" quotePrefix="1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31" fillId="0" borderId="6" xfId="0" applyFont="1" applyBorder="1" applyAlignment="1" applyProtection="1">
      <alignment horizontal="center" vertical="center"/>
      <protection hidden="1"/>
    </xf>
    <xf numFmtId="0" fontId="30" fillId="0" borderId="5" xfId="0" quotePrefix="1" applyFont="1" applyBorder="1" applyAlignment="1" applyProtection="1">
      <alignment horizontal="center" vertical="center"/>
      <protection hidden="1"/>
    </xf>
    <xf numFmtId="165" fontId="29" fillId="0" borderId="6" xfId="0" applyNumberFormat="1" applyFont="1" applyBorder="1" applyAlignment="1" applyProtection="1">
      <alignment horizontal="center" vertical="center" wrapText="1"/>
      <protection hidden="1"/>
    </xf>
    <xf numFmtId="0" fontId="30" fillId="0" borderId="0" xfId="0" quotePrefix="1" applyFont="1" applyAlignment="1" applyProtection="1">
      <alignment horizontal="center" vertical="center"/>
      <protection hidden="1"/>
    </xf>
    <xf numFmtId="0" fontId="20" fillId="0" borderId="56" xfId="0" applyFont="1" applyBorder="1" applyAlignment="1" applyProtection="1">
      <alignment horizontal="center"/>
      <protection hidden="1"/>
    </xf>
    <xf numFmtId="0" fontId="4" fillId="0" borderId="45" xfId="0" applyFont="1" applyBorder="1" applyAlignment="1" applyProtection="1">
      <alignment horizontal="center"/>
      <protection hidden="1"/>
    </xf>
    <xf numFmtId="165" fontId="22" fillId="0" borderId="5" xfId="0" quotePrefix="1" applyNumberFormat="1" applyFont="1" applyBorder="1" applyAlignment="1" applyProtection="1">
      <alignment horizontal="left" vertical="center"/>
      <protection hidden="1"/>
    </xf>
    <xf numFmtId="165" fontId="33" fillId="0" borderId="0" xfId="0" quotePrefix="1" applyNumberFormat="1" applyFont="1" applyAlignment="1" applyProtection="1">
      <alignment horizontal="center" vertical="center"/>
      <protection hidden="1"/>
    </xf>
    <xf numFmtId="0" fontId="34" fillId="0" borderId="0" xfId="0" quotePrefix="1" applyFont="1" applyAlignment="1" applyProtection="1">
      <alignment vertical="center"/>
      <protection hidden="1"/>
    </xf>
    <xf numFmtId="165" fontId="22" fillId="0" borderId="29" xfId="0" quotePrefix="1" applyNumberFormat="1" applyFont="1" applyBorder="1" applyAlignment="1" applyProtection="1">
      <alignment horizontal="left" vertical="center"/>
      <protection hidden="1"/>
    </xf>
    <xf numFmtId="165" fontId="33" fillId="0" borderId="30" xfId="0" quotePrefix="1" applyNumberFormat="1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/>
      <protection hidden="1"/>
    </xf>
    <xf numFmtId="171" fontId="22" fillId="0" borderId="30" xfId="0" applyNumberFormat="1" applyFont="1" applyBorder="1" applyAlignment="1" applyProtection="1">
      <alignment horizontal="center"/>
      <protection hidden="1"/>
    </xf>
    <xf numFmtId="171" fontId="4" fillId="0" borderId="30" xfId="0" applyNumberFormat="1" applyFont="1" applyBorder="1" applyAlignment="1" applyProtection="1">
      <alignment horizontal="center"/>
      <protection hidden="1"/>
    </xf>
    <xf numFmtId="171" fontId="4" fillId="0" borderId="31" xfId="0" applyNumberFormat="1" applyFont="1" applyBorder="1" applyAlignment="1" applyProtection="1">
      <alignment horizontal="center"/>
      <protection hidden="1"/>
    </xf>
    <xf numFmtId="0" fontId="34" fillId="0" borderId="30" xfId="0" quotePrefix="1" applyFont="1" applyBorder="1" applyAlignment="1" applyProtection="1">
      <alignment vertical="center"/>
      <protection hidden="1"/>
    </xf>
    <xf numFmtId="170" fontId="29" fillId="0" borderId="30" xfId="0" applyNumberFormat="1" applyFont="1" applyBorder="1" applyAlignment="1" applyProtection="1">
      <alignment horizontal="center" vertical="center"/>
      <protection hidden="1"/>
    </xf>
    <xf numFmtId="165" fontId="29" fillId="0" borderId="31" xfId="0" applyNumberFormat="1" applyFont="1" applyBorder="1" applyAlignment="1" applyProtection="1">
      <alignment horizontal="center" vertical="center" wrapText="1"/>
      <protection hidden="1"/>
    </xf>
    <xf numFmtId="0" fontId="33" fillId="0" borderId="5" xfId="0" applyFont="1" applyBorder="1" applyProtection="1">
      <protection hidden="1"/>
    </xf>
    <xf numFmtId="0" fontId="33" fillId="0" borderId="0" xfId="0" applyFont="1" applyProtection="1">
      <protection hidden="1"/>
    </xf>
    <xf numFmtId="0" fontId="33" fillId="0" borderId="6" xfId="0" applyFont="1" applyBorder="1" applyProtection="1">
      <protection hidden="1"/>
    </xf>
    <xf numFmtId="0" fontId="37" fillId="0" borderId="5" xfId="0" applyFont="1" applyBorder="1" applyProtection="1">
      <protection hidden="1"/>
    </xf>
    <xf numFmtId="0" fontId="37" fillId="0" borderId="0" xfId="0" applyFont="1" applyProtection="1">
      <protection hidden="1"/>
    </xf>
    <xf numFmtId="0" fontId="14" fillId="0" borderId="6" xfId="0" applyFont="1" applyBorder="1" applyProtection="1">
      <protection hidden="1"/>
    </xf>
    <xf numFmtId="0" fontId="20" fillId="0" borderId="45" xfId="0" applyFont="1" applyBorder="1" applyAlignment="1" applyProtection="1">
      <alignment horizontal="center"/>
      <protection hidden="1"/>
    </xf>
    <xf numFmtId="0" fontId="20" fillId="0" borderId="39" xfId="0" applyFont="1" applyBorder="1" applyAlignment="1" applyProtection="1">
      <alignment horizontal="center"/>
      <protection hidden="1"/>
    </xf>
    <xf numFmtId="165" fontId="20" fillId="0" borderId="5" xfId="0" applyNumberFormat="1" applyFont="1" applyBorder="1" applyAlignment="1" applyProtection="1">
      <alignment horizontal="center"/>
      <protection hidden="1"/>
    </xf>
    <xf numFmtId="165" fontId="20" fillId="0" borderId="0" xfId="0" applyNumberFormat="1" applyFont="1" applyAlignment="1" applyProtection="1">
      <alignment horizontal="center"/>
      <protection hidden="1"/>
    </xf>
    <xf numFmtId="165" fontId="20" fillId="0" borderId="6" xfId="0" applyNumberFormat="1" applyFont="1" applyBorder="1" applyAlignment="1" applyProtection="1">
      <alignment horizontal="center"/>
      <protection hidden="1"/>
    </xf>
    <xf numFmtId="0" fontId="27" fillId="0" borderId="6" xfId="0" applyFont="1" applyBorder="1" applyProtection="1">
      <protection hidden="1"/>
    </xf>
    <xf numFmtId="165" fontId="20" fillId="0" borderId="29" xfId="0" applyNumberFormat="1" applyFont="1" applyBorder="1" applyAlignment="1" applyProtection="1">
      <alignment horizontal="center"/>
      <protection hidden="1"/>
    </xf>
    <xf numFmtId="165" fontId="20" fillId="0" borderId="30" xfId="0" applyNumberFormat="1" applyFont="1" applyBorder="1" applyAlignment="1" applyProtection="1">
      <alignment horizontal="center"/>
      <protection hidden="1"/>
    </xf>
    <xf numFmtId="165" fontId="20" fillId="0" borderId="31" xfId="0" applyNumberFormat="1" applyFont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165" fontId="22" fillId="0" borderId="0" xfId="0" applyNumberFormat="1" applyFont="1" applyAlignment="1" applyProtection="1">
      <alignment horizontal="center"/>
      <protection hidden="1"/>
    </xf>
    <xf numFmtId="0" fontId="20" fillId="0" borderId="5" xfId="0" applyFont="1" applyBorder="1" applyProtection="1">
      <protection hidden="1"/>
    </xf>
    <xf numFmtId="0" fontId="20" fillId="0" borderId="0" xfId="0" applyFont="1" applyProtection="1">
      <protection hidden="1"/>
    </xf>
    <xf numFmtId="0" fontId="28" fillId="7" borderId="45" xfId="0" applyFont="1" applyFill="1" applyBorder="1" applyAlignment="1" applyProtection="1">
      <alignment horizontal="center" vertical="center" wrapText="1"/>
      <protection hidden="1"/>
    </xf>
    <xf numFmtId="0" fontId="28" fillId="7" borderId="34" xfId="0" applyFont="1" applyFill="1" applyBorder="1" applyAlignment="1" applyProtection="1">
      <alignment horizontal="center" vertical="center" wrapText="1"/>
      <protection hidden="1"/>
    </xf>
    <xf numFmtId="0" fontId="20" fillId="0" borderId="5" xfId="0" quotePrefix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170" fontId="4" fillId="0" borderId="0" xfId="0" applyNumberFormat="1" applyFont="1" applyAlignment="1" applyProtection="1">
      <alignment horizontal="center" vertical="center" wrapText="1"/>
      <protection hidden="1"/>
    </xf>
    <xf numFmtId="165" fontId="4" fillId="0" borderId="6" xfId="0" applyNumberFormat="1" applyFont="1" applyBorder="1" applyAlignment="1" applyProtection="1">
      <alignment horizontal="center" vertical="center" wrapText="1"/>
      <protection hidden="1"/>
    </xf>
    <xf numFmtId="0" fontId="20" fillId="0" borderId="5" xfId="0" quotePrefix="1" applyFont="1" applyBorder="1" applyAlignment="1" applyProtection="1">
      <alignment horizontal="center" vertical="center"/>
      <protection hidden="1"/>
    </xf>
    <xf numFmtId="0" fontId="20" fillId="0" borderId="5" xfId="0" applyFont="1" applyBorder="1" applyAlignment="1" applyProtection="1">
      <alignment horizontal="left"/>
      <protection hidden="1"/>
    </xf>
    <xf numFmtId="0" fontId="27" fillId="0" borderId="5" xfId="0" quotePrefix="1" applyFont="1" applyBorder="1" applyAlignment="1" applyProtection="1">
      <alignment vertical="center"/>
      <protection hidden="1"/>
    </xf>
    <xf numFmtId="165" fontId="20" fillId="0" borderId="6" xfId="0" quotePrefix="1" applyNumberFormat="1" applyFont="1" applyBorder="1" applyAlignment="1" applyProtection="1">
      <alignment horizontal="left" vertical="center"/>
      <protection hidden="1"/>
    </xf>
    <xf numFmtId="165" fontId="20" fillId="0" borderId="5" xfId="0" quotePrefix="1" applyNumberFormat="1" applyFont="1" applyBorder="1" applyAlignment="1" applyProtection="1">
      <alignment horizontal="center" vertical="center"/>
      <protection hidden="1"/>
    </xf>
    <xf numFmtId="0" fontId="38" fillId="0" borderId="56" xfId="0" applyFont="1" applyBorder="1" applyAlignment="1" applyProtection="1">
      <alignment horizontal="center" vertical="center" wrapText="1"/>
      <protection hidden="1"/>
    </xf>
    <xf numFmtId="0" fontId="38" fillId="0" borderId="14" xfId="0" applyFont="1" applyBorder="1" applyAlignment="1" applyProtection="1">
      <alignment horizontal="center" vertical="center" wrapText="1"/>
      <protection hidden="1"/>
    </xf>
    <xf numFmtId="0" fontId="38" fillId="0" borderId="57" xfId="0" applyFont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169" fontId="20" fillId="0" borderId="18" xfId="1" applyNumberFormat="1" applyFont="1" applyBorder="1" applyAlignment="1" applyProtection="1">
      <alignment horizontal="center" vertical="center"/>
      <protection hidden="1"/>
    </xf>
    <xf numFmtId="169" fontId="20" fillId="0" borderId="19" xfId="1" applyNumberFormat="1" applyFont="1" applyBorder="1" applyAlignment="1" applyProtection="1">
      <alignment horizontal="center" vertical="center"/>
      <protection hidden="1"/>
    </xf>
    <xf numFmtId="165" fontId="20" fillId="0" borderId="30" xfId="0" quotePrefix="1" applyNumberFormat="1" applyFont="1" applyBorder="1" applyAlignment="1" applyProtection="1">
      <alignment horizontal="left" vertical="center"/>
      <protection hidden="1"/>
    </xf>
    <xf numFmtId="165" fontId="20" fillId="0" borderId="30" xfId="0" quotePrefix="1" applyNumberFormat="1" applyFont="1" applyBorder="1" applyAlignment="1" applyProtection="1">
      <alignment horizontal="center" vertical="center"/>
      <protection hidden="1"/>
    </xf>
    <xf numFmtId="0" fontId="20" fillId="0" borderId="58" xfId="0" applyFont="1" applyBorder="1" applyAlignment="1" applyProtection="1">
      <alignment horizontal="center"/>
      <protection hidden="1"/>
    </xf>
    <xf numFmtId="0" fontId="4" fillId="0" borderId="58" xfId="0" applyFont="1" applyBorder="1" applyAlignment="1" applyProtection="1">
      <alignment horizontal="center" vertical="center" wrapText="1"/>
      <protection hidden="1"/>
    </xf>
    <xf numFmtId="165" fontId="4" fillId="0" borderId="59" xfId="0" applyNumberFormat="1" applyFont="1" applyBorder="1" applyAlignment="1" applyProtection="1">
      <alignment horizontal="center" vertical="center"/>
      <protection hidden="1"/>
    </xf>
    <xf numFmtId="165" fontId="4" fillId="0" borderId="60" xfId="0" applyNumberFormat="1" applyFont="1" applyBorder="1" applyAlignment="1" applyProtection="1">
      <alignment horizontal="center" vertical="center"/>
      <protection hidden="1"/>
    </xf>
    <xf numFmtId="10" fontId="4" fillId="0" borderId="45" xfId="0" applyNumberFormat="1" applyFont="1" applyBorder="1" applyAlignment="1" applyProtection="1">
      <alignment horizontal="center"/>
      <protection hidden="1"/>
    </xf>
    <xf numFmtId="165" fontId="20" fillId="0" borderId="45" xfId="0" applyNumberFormat="1" applyFont="1" applyBorder="1" applyProtection="1">
      <protection hidden="1"/>
    </xf>
    <xf numFmtId="165" fontId="20" fillId="0" borderId="39" xfId="0" applyNumberFormat="1" applyFont="1" applyBorder="1" applyProtection="1">
      <protection hidden="1"/>
    </xf>
    <xf numFmtId="165" fontId="20" fillId="0" borderId="45" xfId="0" applyNumberFormat="1" applyFont="1" applyBorder="1" applyAlignment="1" applyProtection="1">
      <alignment horizontal="center"/>
      <protection hidden="1"/>
    </xf>
    <xf numFmtId="0" fontId="4" fillId="0" borderId="29" xfId="0" applyFont="1" applyBorder="1" applyProtection="1">
      <protection hidden="1"/>
    </xf>
    <xf numFmtId="0" fontId="4" fillId="0" borderId="30" xfId="0" applyFont="1" applyBorder="1" applyProtection="1">
      <protection hidden="1"/>
    </xf>
    <xf numFmtId="0" fontId="4" fillId="0" borderId="31" xfId="0" applyFont="1" applyBorder="1" applyProtection="1"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8" borderId="5" xfId="0" applyFont="1" applyFill="1" applyBorder="1" applyAlignment="1" applyProtection="1">
      <alignment horizontal="center"/>
      <protection hidden="1"/>
    </xf>
    <xf numFmtId="0" fontId="14" fillId="8" borderId="0" xfId="0" applyFont="1" applyFill="1" applyAlignment="1" applyProtection="1">
      <alignment horizontal="center"/>
      <protection hidden="1"/>
    </xf>
    <xf numFmtId="0" fontId="22" fillId="8" borderId="0" xfId="0" applyFont="1" applyFill="1" applyAlignment="1" applyProtection="1">
      <alignment horizontal="left"/>
      <protection hidden="1"/>
    </xf>
    <xf numFmtId="0" fontId="14" fillId="8" borderId="6" xfId="0" applyFont="1" applyFill="1" applyBorder="1" applyAlignment="1" applyProtection="1">
      <alignment horizontal="center"/>
      <protection hidden="1"/>
    </xf>
    <xf numFmtId="0" fontId="14" fillId="8" borderId="29" xfId="0" applyFont="1" applyFill="1" applyBorder="1" applyAlignment="1" applyProtection="1">
      <alignment horizontal="center"/>
      <protection hidden="1"/>
    </xf>
    <xf numFmtId="0" fontId="14" fillId="8" borderId="30" xfId="0" applyFont="1" applyFill="1" applyBorder="1" applyAlignment="1" applyProtection="1">
      <alignment horizontal="center"/>
      <protection hidden="1"/>
    </xf>
    <xf numFmtId="172" fontId="14" fillId="8" borderId="30" xfId="0" applyNumberFormat="1" applyFont="1" applyFill="1" applyBorder="1" applyAlignment="1" applyProtection="1">
      <alignment horizontal="left"/>
      <protection hidden="1"/>
    </xf>
    <xf numFmtId="172" fontId="14" fillId="8" borderId="31" xfId="0" applyNumberFormat="1" applyFont="1" applyFill="1" applyBorder="1" applyAlignment="1" applyProtection="1">
      <alignment horizontal="left"/>
      <protection hidden="1"/>
    </xf>
    <xf numFmtId="0" fontId="4" fillId="0" borderId="1" xfId="0" applyFont="1" applyBorder="1" applyProtection="1">
      <protection hidden="1"/>
    </xf>
    <xf numFmtId="0" fontId="20" fillId="0" borderId="57" xfId="0" applyFont="1" applyBorder="1" applyAlignment="1" applyProtection="1">
      <alignment horizontal="center" vertical="center"/>
      <protection hidden="1"/>
    </xf>
    <xf numFmtId="165" fontId="20" fillId="0" borderId="31" xfId="0" applyNumberFormat="1" applyFont="1" applyBorder="1" applyAlignment="1" applyProtection="1">
      <alignment horizontal="center" vertical="center"/>
      <protection hidden="1"/>
    </xf>
    <xf numFmtId="171" fontId="4" fillId="0" borderId="0" xfId="0" applyNumberFormat="1" applyFont="1" applyProtection="1">
      <protection hidden="1"/>
    </xf>
    <xf numFmtId="165" fontId="4" fillId="0" borderId="6" xfId="0" applyNumberFormat="1" applyFont="1" applyBorder="1" applyProtection="1">
      <protection hidden="1"/>
    </xf>
    <xf numFmtId="171" fontId="20" fillId="0" borderId="11" xfId="0" applyNumberFormat="1" applyFont="1" applyBorder="1" applyAlignment="1" applyProtection="1">
      <alignment horizontal="center" vertical="center"/>
      <protection hidden="1"/>
    </xf>
    <xf numFmtId="171" fontId="20" fillId="0" borderId="12" xfId="0" applyNumberFormat="1" applyFont="1" applyBorder="1" applyAlignment="1" applyProtection="1">
      <alignment horizontal="center" vertical="center"/>
      <protection hidden="1"/>
    </xf>
    <xf numFmtId="171" fontId="20" fillId="0" borderId="13" xfId="0" applyNumberFormat="1" applyFont="1" applyBorder="1" applyAlignment="1" applyProtection="1">
      <alignment horizontal="center" vertical="center"/>
      <protection hidden="1"/>
    </xf>
    <xf numFmtId="171" fontId="20" fillId="0" borderId="14" xfId="0" applyNumberFormat="1" applyFont="1" applyBorder="1" applyAlignment="1" applyProtection="1">
      <alignment horizontal="center" vertical="center"/>
      <protection hidden="1"/>
    </xf>
    <xf numFmtId="171" fontId="20" fillId="0" borderId="57" xfId="0" applyNumberFormat="1" applyFont="1" applyBorder="1" applyAlignment="1" applyProtection="1">
      <alignment horizontal="center" vertical="center"/>
      <protection hidden="1"/>
    </xf>
    <xf numFmtId="0" fontId="22" fillId="0" borderId="6" xfId="0" applyFont="1" applyBorder="1" applyProtection="1">
      <protection hidden="1"/>
    </xf>
    <xf numFmtId="165" fontId="4" fillId="0" borderId="6" xfId="0" applyNumberFormat="1" applyFont="1" applyBorder="1" applyAlignment="1" applyProtection="1">
      <alignment horizontal="center" vertical="center"/>
      <protection hidden="1"/>
    </xf>
    <xf numFmtId="165" fontId="4" fillId="0" borderId="2" xfId="0" applyNumberFormat="1" applyFont="1" applyBorder="1" applyAlignment="1" applyProtection="1">
      <alignment horizontal="center"/>
      <protection hidden="1"/>
    </xf>
    <xf numFmtId="165" fontId="4" fillId="0" borderId="2" xfId="0" applyNumberFormat="1" applyFont="1" applyBorder="1" applyAlignment="1" applyProtection="1">
      <alignment horizontal="center" vertical="center"/>
      <protection hidden="1"/>
    </xf>
    <xf numFmtId="165" fontId="4" fillId="0" borderId="32" xfId="0" applyNumberFormat="1" applyFont="1" applyBorder="1" applyAlignment="1" applyProtection="1">
      <alignment horizontal="center" vertical="center"/>
      <protection hidden="1"/>
    </xf>
    <xf numFmtId="165" fontId="4" fillId="0" borderId="0" xfId="0" applyNumberFormat="1" applyFont="1" applyAlignment="1" applyProtection="1">
      <alignment horizontal="center" vertical="center"/>
      <protection hidden="1"/>
    </xf>
    <xf numFmtId="0" fontId="20" fillId="0" borderId="0" xfId="0" quotePrefix="1" applyFont="1" applyAlignment="1" applyProtection="1">
      <alignment horizontal="center" vertical="center" wrapText="1"/>
      <protection hidden="1"/>
    </xf>
    <xf numFmtId="0" fontId="22" fillId="0" borderId="0" xfId="0" quotePrefix="1" applyFont="1" applyAlignment="1" applyProtection="1">
      <alignment horizontal="center" vertical="center" wrapText="1"/>
      <protection hidden="1"/>
    </xf>
    <xf numFmtId="165" fontId="4" fillId="6" borderId="6" xfId="0" applyNumberFormat="1" applyFont="1" applyFill="1" applyBorder="1" applyAlignment="1" applyProtection="1">
      <alignment horizontal="center" vertical="center" wrapText="1"/>
      <protection hidden="1"/>
    </xf>
    <xf numFmtId="165" fontId="4" fillId="6" borderId="0" xfId="0" applyNumberFormat="1" applyFont="1" applyFill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0" fontId="20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quotePrefix="1" applyFont="1" applyAlignment="1" applyProtection="1">
      <alignment horizontal="center" vertical="center"/>
      <protection hidden="1"/>
    </xf>
    <xf numFmtId="16" fontId="20" fillId="0" borderId="6" xfId="0" quotePrefix="1" applyNumberFormat="1" applyFont="1" applyBorder="1" applyAlignment="1" applyProtection="1">
      <alignment horizontal="center" vertical="center" wrapText="1"/>
      <protection hidden="1"/>
    </xf>
    <xf numFmtId="0" fontId="4" fillId="0" borderId="29" xfId="0" applyFont="1" applyBorder="1" applyAlignment="1" applyProtection="1">
      <alignment vertical="center"/>
      <protection hidden="1"/>
    </xf>
    <xf numFmtId="0" fontId="4" fillId="0" borderId="30" xfId="0" applyFont="1" applyBorder="1" applyAlignment="1" applyProtection="1">
      <alignment vertical="center"/>
      <protection hidden="1"/>
    </xf>
    <xf numFmtId="0" fontId="20" fillId="0" borderId="6" xfId="0" applyFont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14" fillId="0" borderId="6" xfId="0" applyFont="1" applyBorder="1" applyAlignment="1" applyProtection="1">
      <alignment vertical="center" wrapText="1"/>
      <protection hidden="1"/>
    </xf>
    <xf numFmtId="0" fontId="22" fillId="0" borderId="6" xfId="0" applyFont="1" applyBorder="1" applyAlignment="1" applyProtection="1">
      <alignment vertical="center"/>
      <protection hidden="1"/>
    </xf>
    <xf numFmtId="0" fontId="22" fillId="0" borderId="5" xfId="0" applyFont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vertical="center"/>
      <protection hidden="1"/>
    </xf>
    <xf numFmtId="0" fontId="22" fillId="0" borderId="29" xfId="0" applyFont="1" applyBorder="1" applyAlignment="1" applyProtection="1">
      <alignment vertical="center"/>
      <protection hidden="1"/>
    </xf>
    <xf numFmtId="0" fontId="22" fillId="0" borderId="30" xfId="0" applyFont="1" applyBorder="1" applyAlignment="1" applyProtection="1">
      <alignment vertical="center"/>
      <protection hidden="1"/>
    </xf>
    <xf numFmtId="0" fontId="22" fillId="0" borderId="31" xfId="0" applyFont="1" applyBorder="1" applyAlignment="1" applyProtection="1">
      <alignment vertical="center"/>
      <protection hidden="1"/>
    </xf>
    <xf numFmtId="0" fontId="22" fillId="0" borderId="30" xfId="0" applyFont="1" applyBorder="1" applyAlignment="1" applyProtection="1">
      <alignment horizontal="center" vertical="center"/>
      <protection hidden="1"/>
    </xf>
    <xf numFmtId="0" fontId="14" fillId="0" borderId="30" xfId="0" applyFont="1" applyBorder="1" applyAlignment="1" applyProtection="1">
      <alignment vertical="center" wrapText="1"/>
      <protection hidden="1"/>
    </xf>
    <xf numFmtId="0" fontId="14" fillId="0" borderId="31" xfId="0" applyFont="1" applyBorder="1" applyAlignment="1" applyProtection="1">
      <alignment vertical="center" wrapText="1"/>
      <protection hidden="1"/>
    </xf>
    <xf numFmtId="0" fontId="46" fillId="9" borderId="1" xfId="0" applyFont="1" applyFill="1" applyBorder="1" applyProtection="1">
      <protection hidden="1"/>
    </xf>
    <xf numFmtId="0" fontId="46" fillId="2" borderId="2" xfId="0" applyFont="1" applyFill="1" applyBorder="1" applyProtection="1">
      <protection hidden="1"/>
    </xf>
    <xf numFmtId="0" fontId="47" fillId="9" borderId="0" xfId="0" applyFont="1" applyFill="1" applyProtection="1">
      <protection hidden="1"/>
    </xf>
    <xf numFmtId="0" fontId="46" fillId="9" borderId="5" xfId="0" applyFont="1" applyFill="1" applyBorder="1" applyProtection="1">
      <protection hidden="1"/>
    </xf>
    <xf numFmtId="0" fontId="46" fillId="9" borderId="0" xfId="0" applyFont="1" applyFill="1" applyProtection="1">
      <protection hidden="1"/>
    </xf>
    <xf numFmtId="0" fontId="46" fillId="9" borderId="0" xfId="0" applyFont="1" applyFill="1" applyAlignment="1" applyProtection="1">
      <alignment vertical="top"/>
      <protection hidden="1"/>
    </xf>
    <xf numFmtId="0" fontId="47" fillId="9" borderId="6" xfId="0" applyFont="1" applyFill="1" applyBorder="1" applyProtection="1">
      <protection hidden="1"/>
    </xf>
    <xf numFmtId="0" fontId="50" fillId="0" borderId="5" xfId="0" applyFont="1" applyBorder="1" applyAlignment="1" applyProtection="1">
      <alignment horizontal="left"/>
      <protection hidden="1"/>
    </xf>
    <xf numFmtId="0" fontId="51" fillId="9" borderId="0" xfId="0" applyFont="1" applyFill="1" applyAlignment="1" applyProtection="1">
      <alignment vertical="top" wrapText="1"/>
      <protection hidden="1"/>
    </xf>
    <xf numFmtId="0" fontId="52" fillId="10" borderId="38" xfId="0" applyFont="1" applyFill="1" applyBorder="1" applyAlignment="1" applyProtection="1">
      <alignment horizontal="center"/>
      <protection hidden="1"/>
    </xf>
    <xf numFmtId="0" fontId="52" fillId="10" borderId="13" xfId="0" applyFont="1" applyFill="1" applyBorder="1" applyAlignment="1" applyProtection="1">
      <alignment horizontal="center"/>
      <protection hidden="1"/>
    </xf>
    <xf numFmtId="0" fontId="52" fillId="10" borderId="12" xfId="0" applyFont="1" applyFill="1" applyBorder="1" applyAlignment="1" applyProtection="1">
      <alignment horizontal="center"/>
      <protection hidden="1"/>
    </xf>
    <xf numFmtId="0" fontId="49" fillId="0" borderId="0" xfId="0" applyFont="1" applyProtection="1">
      <protection hidden="1"/>
    </xf>
    <xf numFmtId="0" fontId="52" fillId="3" borderId="61" xfId="0" applyFont="1" applyFill="1" applyBorder="1" applyAlignment="1" applyProtection="1">
      <alignment horizontal="left"/>
      <protection hidden="1"/>
    </xf>
    <xf numFmtId="0" fontId="53" fillId="3" borderId="62" xfId="0" applyFont="1" applyFill="1" applyBorder="1" applyAlignment="1" applyProtection="1">
      <alignment horizontal="centerContinuous"/>
      <protection hidden="1"/>
    </xf>
    <xf numFmtId="0" fontId="53" fillId="3" borderId="63" xfId="0" applyFont="1" applyFill="1" applyBorder="1" applyAlignment="1" applyProtection="1">
      <alignment horizontal="centerContinuous"/>
      <protection hidden="1"/>
    </xf>
    <xf numFmtId="171" fontId="54" fillId="11" borderId="0" xfId="2" applyNumberFormat="1" applyFont="1" applyFill="1" applyBorder="1" applyAlignment="1" applyProtection="1">
      <alignment horizontal="center"/>
      <protection hidden="1"/>
    </xf>
    <xf numFmtId="171" fontId="54" fillId="11" borderId="21" xfId="2" applyNumberFormat="1" applyFont="1" applyFill="1" applyBorder="1" applyAlignment="1" applyProtection="1">
      <alignment horizontal="center"/>
      <protection hidden="1"/>
    </xf>
    <xf numFmtId="171" fontId="54" fillId="0" borderId="0" xfId="2" applyNumberFormat="1" applyFont="1" applyBorder="1" applyAlignment="1" applyProtection="1">
      <alignment horizontal="center"/>
      <protection hidden="1"/>
    </xf>
    <xf numFmtId="171" fontId="54" fillId="0" borderId="21" xfId="2" applyNumberFormat="1" applyFont="1" applyBorder="1" applyAlignment="1" applyProtection="1">
      <alignment horizontal="center"/>
      <protection hidden="1"/>
    </xf>
    <xf numFmtId="171" fontId="54" fillId="0" borderId="0" xfId="2" applyNumberFormat="1" applyFont="1" applyFill="1" applyBorder="1" applyAlignment="1" applyProtection="1">
      <alignment horizontal="center"/>
      <protection hidden="1"/>
    </xf>
    <xf numFmtId="171" fontId="54" fillId="0" borderId="21" xfId="2" applyNumberFormat="1" applyFont="1" applyFill="1" applyBorder="1" applyAlignment="1" applyProtection="1">
      <alignment horizontal="center"/>
      <protection hidden="1"/>
    </xf>
    <xf numFmtId="171" fontId="56" fillId="0" borderId="0" xfId="2" applyNumberFormat="1" applyFont="1" applyBorder="1" applyAlignment="1" applyProtection="1">
      <alignment horizontal="center"/>
      <protection hidden="1"/>
    </xf>
    <xf numFmtId="171" fontId="56" fillId="0" borderId="21" xfId="2" applyNumberFormat="1" applyFont="1" applyBorder="1" applyAlignment="1" applyProtection="1">
      <alignment horizontal="center"/>
      <protection hidden="1"/>
    </xf>
    <xf numFmtId="0" fontId="52" fillId="3" borderId="62" xfId="0" applyFont="1" applyFill="1" applyBorder="1" applyAlignment="1" applyProtection="1">
      <alignment horizontal="center"/>
      <protection hidden="1"/>
    </xf>
    <xf numFmtId="0" fontId="52" fillId="3" borderId="63" xfId="0" applyFont="1" applyFill="1" applyBorder="1" applyAlignment="1" applyProtection="1">
      <alignment horizontal="center"/>
      <protection hidden="1"/>
    </xf>
    <xf numFmtId="170" fontId="1" fillId="11" borderId="64" xfId="2" applyNumberFormat="1" applyFont="1" applyFill="1" applyBorder="1" applyAlignment="1" applyProtection="1">
      <alignment horizontal="center"/>
      <protection hidden="1"/>
    </xf>
    <xf numFmtId="171" fontId="1" fillId="11" borderId="0" xfId="2" applyNumberFormat="1" applyFont="1" applyFill="1" applyBorder="1" applyAlignment="1" applyProtection="1">
      <alignment horizontal="center"/>
      <protection hidden="1"/>
    </xf>
    <xf numFmtId="171" fontId="1" fillId="11" borderId="6" xfId="2" applyNumberFormat="1" applyFont="1" applyFill="1" applyBorder="1" applyAlignment="1" applyProtection="1">
      <alignment horizontal="center"/>
      <protection hidden="1"/>
    </xf>
    <xf numFmtId="170" fontId="1" fillId="0" borderId="64" xfId="2" applyNumberFormat="1" applyFont="1" applyBorder="1" applyAlignment="1" applyProtection="1">
      <alignment horizontal="center"/>
      <protection hidden="1"/>
    </xf>
    <xf numFmtId="171" fontId="1" fillId="0" borderId="0" xfId="2" applyNumberFormat="1" applyFont="1" applyBorder="1" applyAlignment="1" applyProtection="1">
      <alignment horizontal="center"/>
      <protection hidden="1"/>
    </xf>
    <xf numFmtId="171" fontId="1" fillId="0" borderId="6" xfId="2" applyNumberFormat="1" applyFont="1" applyBorder="1" applyAlignment="1" applyProtection="1">
      <alignment horizontal="center"/>
      <protection hidden="1"/>
    </xf>
    <xf numFmtId="170" fontId="1" fillId="0" borderId="68" xfId="2" applyNumberFormat="1" applyFont="1" applyBorder="1" applyAlignment="1" applyProtection="1">
      <alignment horizontal="center"/>
      <protection hidden="1"/>
    </xf>
    <xf numFmtId="171" fontId="1" fillId="0" borderId="42" xfId="2" applyNumberFormat="1" applyFont="1" applyBorder="1" applyAlignment="1" applyProtection="1">
      <alignment horizontal="center"/>
      <protection hidden="1"/>
    </xf>
    <xf numFmtId="171" fontId="1" fillId="0" borderId="34" xfId="2" applyNumberFormat="1" applyFont="1" applyBorder="1" applyAlignment="1" applyProtection="1">
      <alignment horizontal="center"/>
      <protection hidden="1"/>
    </xf>
    <xf numFmtId="0" fontId="57" fillId="0" borderId="69" xfId="0" applyFont="1" applyBorder="1" applyProtection="1">
      <protection hidden="1"/>
    </xf>
    <xf numFmtId="0" fontId="57" fillId="0" borderId="13" xfId="0" applyFont="1" applyBorder="1" applyProtection="1">
      <protection hidden="1"/>
    </xf>
    <xf numFmtId="0" fontId="57" fillId="0" borderId="15" xfId="0" applyFont="1" applyBorder="1" applyProtection="1">
      <protection hidden="1"/>
    </xf>
    <xf numFmtId="0" fontId="57" fillId="0" borderId="64" xfId="0" applyFont="1" applyBorder="1" applyProtection="1">
      <protection hidden="1"/>
    </xf>
    <xf numFmtId="0" fontId="57" fillId="0" borderId="0" xfId="0" applyFont="1" applyProtection="1">
      <protection hidden="1"/>
    </xf>
    <xf numFmtId="0" fontId="57" fillId="0" borderId="6" xfId="0" applyFont="1" applyBorder="1" applyProtection="1">
      <protection hidden="1"/>
    </xf>
    <xf numFmtId="0" fontId="0" fillId="0" borderId="64" xfId="0" applyBorder="1" applyProtection="1">
      <protection hidden="1"/>
    </xf>
    <xf numFmtId="0" fontId="57" fillId="0" borderId="64" xfId="0" applyFont="1" applyBorder="1" applyAlignment="1" applyProtection="1">
      <alignment wrapText="1"/>
      <protection hidden="1"/>
    </xf>
    <xf numFmtId="0" fontId="57" fillId="0" borderId="65" xfId="0" applyFont="1" applyBorder="1" applyProtection="1">
      <protection hidden="1"/>
    </xf>
    <xf numFmtId="0" fontId="57" fillId="0" borderId="66" xfId="0" applyFont="1" applyBorder="1" applyProtection="1">
      <protection hidden="1"/>
    </xf>
    <xf numFmtId="0" fontId="57" fillId="0" borderId="67" xfId="0" applyFont="1" applyBorder="1" applyProtection="1">
      <protection hidden="1"/>
    </xf>
    <xf numFmtId="171" fontId="54" fillId="11" borderId="42" xfId="2" applyNumberFormat="1" applyFont="1" applyFill="1" applyBorder="1" applyAlignment="1" applyProtection="1">
      <alignment horizontal="center"/>
      <protection hidden="1"/>
    </xf>
    <xf numFmtId="171" fontId="54" fillId="11" borderId="43" xfId="2" applyNumberFormat="1" applyFont="1" applyFill="1" applyBorder="1" applyAlignment="1" applyProtection="1">
      <alignment horizontal="center"/>
      <protection hidden="1"/>
    </xf>
    <xf numFmtId="0" fontId="59" fillId="0" borderId="0" xfId="0" applyFont="1" applyProtection="1">
      <protection hidden="1"/>
    </xf>
    <xf numFmtId="0" fontId="59" fillId="0" borderId="6" xfId="0" applyFont="1" applyBorder="1" applyProtection="1">
      <protection hidden="1"/>
    </xf>
    <xf numFmtId="170" fontId="46" fillId="9" borderId="5" xfId="2" applyNumberFormat="1" applyFont="1" applyFill="1" applyBorder="1" applyAlignment="1" applyProtection="1">
      <alignment horizontal="center"/>
      <protection hidden="1"/>
    </xf>
    <xf numFmtId="170" fontId="46" fillId="9" borderId="0" xfId="2" applyNumberFormat="1" applyFont="1" applyFill="1" applyBorder="1" applyAlignment="1" applyProtection="1">
      <alignment horizontal="center"/>
      <protection hidden="1"/>
    </xf>
    <xf numFmtId="0" fontId="46" fillId="9" borderId="6" xfId="0" applyFont="1" applyFill="1" applyBorder="1" applyProtection="1">
      <protection hidden="1"/>
    </xf>
    <xf numFmtId="0" fontId="60" fillId="3" borderId="38" xfId="0" applyFont="1" applyFill="1" applyBorder="1" applyAlignment="1" applyProtection="1">
      <alignment horizontal="left"/>
      <protection hidden="1"/>
    </xf>
    <xf numFmtId="0" fontId="60" fillId="3" borderId="13" xfId="0" applyFont="1" applyFill="1" applyBorder="1" applyAlignment="1" applyProtection="1">
      <alignment horizontal="centerContinuous"/>
      <protection hidden="1"/>
    </xf>
    <xf numFmtId="0" fontId="60" fillId="3" borderId="13" xfId="0" applyFont="1" applyFill="1" applyBorder="1" applyAlignment="1" applyProtection="1">
      <alignment horizontal="center"/>
      <protection hidden="1"/>
    </xf>
    <xf numFmtId="0" fontId="60" fillId="3" borderId="12" xfId="0" applyFont="1" applyFill="1" applyBorder="1" applyAlignment="1" applyProtection="1">
      <alignment horizontal="center"/>
      <protection hidden="1"/>
    </xf>
    <xf numFmtId="0" fontId="61" fillId="9" borderId="6" xfId="0" applyFont="1" applyFill="1" applyBorder="1" applyProtection="1">
      <protection hidden="1"/>
    </xf>
    <xf numFmtId="0" fontId="54" fillId="0" borderId="11" xfId="0" applyFont="1" applyBorder="1" applyAlignment="1" applyProtection="1">
      <alignment horizontal="centerContinuous"/>
      <protection hidden="1"/>
    </xf>
    <xf numFmtId="2" fontId="54" fillId="11" borderId="69" xfId="2" applyNumberFormat="1" applyFont="1" applyFill="1" applyBorder="1" applyAlignment="1" applyProtection="1">
      <alignment horizontal="centerContinuous"/>
      <protection hidden="1"/>
    </xf>
    <xf numFmtId="170" fontId="54" fillId="11" borderId="13" xfId="2" applyNumberFormat="1" applyFont="1" applyFill="1" applyBorder="1" applyAlignment="1" applyProtection="1">
      <alignment horizontal="centerContinuous"/>
      <protection hidden="1"/>
    </xf>
    <xf numFmtId="171" fontId="54" fillId="11" borderId="13" xfId="2" applyNumberFormat="1" applyFont="1" applyFill="1" applyBorder="1" applyAlignment="1" applyProtection="1">
      <alignment horizontal="centerContinuous"/>
      <protection hidden="1"/>
    </xf>
    <xf numFmtId="171" fontId="54" fillId="11" borderId="12" xfId="2" applyNumberFormat="1" applyFont="1" applyFill="1" applyBorder="1" applyAlignment="1" applyProtection="1">
      <alignment horizontal="centerContinuous"/>
      <protection hidden="1"/>
    </xf>
    <xf numFmtId="171" fontId="47" fillId="9" borderId="0" xfId="0" applyNumberFormat="1" applyFont="1" applyFill="1" applyProtection="1">
      <protection hidden="1"/>
    </xf>
    <xf numFmtId="0" fontId="62" fillId="0" borderId="20" xfId="0" applyFont="1" applyBorder="1" applyAlignment="1" applyProtection="1">
      <alignment horizontal="centerContinuous"/>
      <protection hidden="1"/>
    </xf>
    <xf numFmtId="2" fontId="54" fillId="0" borderId="70" xfId="2" applyNumberFormat="1" applyFont="1" applyBorder="1" applyAlignment="1" applyProtection="1">
      <alignment horizontal="centerContinuous"/>
      <protection hidden="1"/>
    </xf>
    <xf numFmtId="170" fontId="54" fillId="0" borderId="0" xfId="2" applyNumberFormat="1" applyFont="1" applyBorder="1" applyAlignment="1" applyProtection="1">
      <alignment horizontal="centerContinuous"/>
      <protection hidden="1"/>
    </xf>
    <xf numFmtId="171" fontId="54" fillId="0" borderId="0" xfId="2" applyNumberFormat="1" applyFont="1" applyBorder="1" applyAlignment="1" applyProtection="1">
      <alignment horizontal="centerContinuous"/>
      <protection hidden="1"/>
    </xf>
    <xf numFmtId="171" fontId="54" fillId="0" borderId="21" xfId="2" applyNumberFormat="1" applyFont="1" applyBorder="1" applyAlignment="1" applyProtection="1">
      <alignment horizontal="centerContinuous"/>
      <protection hidden="1"/>
    </xf>
    <xf numFmtId="170" fontId="54" fillId="11" borderId="70" xfId="2" applyNumberFormat="1" applyFont="1" applyFill="1" applyBorder="1" applyAlignment="1" applyProtection="1">
      <alignment horizontal="centerContinuous"/>
      <protection hidden="1"/>
    </xf>
    <xf numFmtId="170" fontId="54" fillId="11" borderId="0" xfId="2" applyNumberFormat="1" applyFont="1" applyFill="1" applyBorder="1" applyAlignment="1" applyProtection="1">
      <alignment horizontal="centerContinuous"/>
      <protection hidden="1"/>
    </xf>
    <xf numFmtId="171" fontId="54" fillId="11" borderId="0" xfId="2" applyNumberFormat="1" applyFont="1" applyFill="1" applyBorder="1" applyAlignment="1" applyProtection="1">
      <alignment horizontal="centerContinuous"/>
      <protection hidden="1"/>
    </xf>
    <xf numFmtId="171" fontId="54" fillId="11" borderId="21" xfId="2" applyNumberFormat="1" applyFont="1" applyFill="1" applyBorder="1" applyAlignment="1" applyProtection="1">
      <alignment horizontal="centerContinuous"/>
      <protection hidden="1"/>
    </xf>
    <xf numFmtId="170" fontId="54" fillId="0" borderId="70" xfId="2" applyNumberFormat="1" applyFont="1" applyBorder="1" applyAlignment="1" applyProtection="1">
      <alignment horizontal="centerContinuous"/>
      <protection hidden="1"/>
    </xf>
    <xf numFmtId="171" fontId="54" fillId="4" borderId="21" xfId="2" applyNumberFormat="1" applyFont="1" applyFill="1" applyBorder="1" applyAlignment="1" applyProtection="1">
      <alignment horizontal="centerContinuous"/>
      <protection hidden="1"/>
    </xf>
    <xf numFmtId="171" fontId="54" fillId="0" borderId="21" xfId="2" applyNumberFormat="1" applyFont="1" applyFill="1" applyBorder="1" applyAlignment="1" applyProtection="1">
      <alignment horizontal="centerContinuous"/>
      <protection hidden="1"/>
    </xf>
    <xf numFmtId="0" fontId="54" fillId="0" borderId="20" xfId="0" applyFont="1" applyBorder="1" applyProtection="1">
      <protection hidden="1"/>
    </xf>
    <xf numFmtId="171" fontId="54" fillId="4" borderId="0" xfId="2" applyNumberFormat="1" applyFont="1" applyFill="1" applyBorder="1" applyAlignment="1" applyProtection="1">
      <alignment horizontal="centerContinuous"/>
      <protection hidden="1"/>
    </xf>
    <xf numFmtId="171" fontId="54" fillId="0" borderId="0" xfId="2" applyNumberFormat="1" applyFont="1" applyFill="1" applyBorder="1" applyAlignment="1" applyProtection="1">
      <alignment horizontal="centerContinuous"/>
      <protection hidden="1"/>
    </xf>
    <xf numFmtId="0" fontId="54" fillId="0" borderId="71" xfId="0" applyFont="1" applyBorder="1" applyProtection="1">
      <protection hidden="1"/>
    </xf>
    <xf numFmtId="170" fontId="54" fillId="4" borderId="44" xfId="2" applyNumberFormat="1" applyFont="1" applyFill="1" applyBorder="1" applyAlignment="1" applyProtection="1">
      <alignment horizontal="centerContinuous"/>
      <protection hidden="1"/>
    </xf>
    <xf numFmtId="170" fontId="54" fillId="4" borderId="42" xfId="2" applyNumberFormat="1" applyFont="1" applyFill="1" applyBorder="1" applyAlignment="1" applyProtection="1">
      <alignment horizontal="centerContinuous"/>
      <protection hidden="1"/>
    </xf>
    <xf numFmtId="171" fontId="54" fillId="4" borderId="42" xfId="2" applyNumberFormat="1" applyFont="1" applyFill="1" applyBorder="1" applyAlignment="1" applyProtection="1">
      <alignment horizontal="centerContinuous"/>
      <protection hidden="1"/>
    </xf>
    <xf numFmtId="171" fontId="54" fillId="4" borderId="43" xfId="2" applyNumberFormat="1" applyFont="1" applyFill="1" applyBorder="1" applyAlignment="1" applyProtection="1">
      <alignment horizontal="centerContinuous"/>
      <protection hidden="1"/>
    </xf>
    <xf numFmtId="0" fontId="63" fillId="9" borderId="5" xfId="0" applyFont="1" applyFill="1" applyBorder="1" applyProtection="1">
      <protection hidden="1"/>
    </xf>
    <xf numFmtId="0" fontId="63" fillId="9" borderId="0" xfId="0" applyFont="1" applyFill="1" applyProtection="1">
      <protection hidden="1"/>
    </xf>
    <xf numFmtId="0" fontId="64" fillId="9" borderId="11" xfId="0" applyFont="1" applyFill="1" applyBorder="1" applyAlignment="1" applyProtection="1">
      <alignment horizontal="center"/>
      <protection hidden="1"/>
    </xf>
    <xf numFmtId="170" fontId="63" fillId="4" borderId="69" xfId="2" applyNumberFormat="1" applyFont="1" applyFill="1" applyBorder="1" applyAlignment="1" applyProtection="1">
      <alignment horizontal="left"/>
      <protection hidden="1"/>
    </xf>
    <xf numFmtId="170" fontId="63" fillId="4" borderId="13" xfId="2" applyNumberFormat="1" applyFont="1" applyFill="1" applyBorder="1" applyAlignment="1" applyProtection="1">
      <alignment horizontal="left"/>
      <protection hidden="1"/>
    </xf>
    <xf numFmtId="171" fontId="63" fillId="4" borderId="13" xfId="2" applyNumberFormat="1" applyFont="1" applyFill="1" applyBorder="1" applyAlignment="1" applyProtection="1">
      <alignment horizontal="center"/>
      <protection hidden="1"/>
    </xf>
    <xf numFmtId="171" fontId="63" fillId="4" borderId="12" xfId="2" applyNumberFormat="1" applyFont="1" applyFill="1" applyBorder="1" applyAlignment="1" applyProtection="1">
      <alignment horizontal="center"/>
      <protection hidden="1"/>
    </xf>
    <xf numFmtId="0" fontId="64" fillId="9" borderId="5" xfId="0" applyFont="1" applyFill="1" applyBorder="1" applyAlignment="1" applyProtection="1">
      <alignment horizontal="center"/>
      <protection hidden="1"/>
    </xf>
    <xf numFmtId="170" fontId="63" fillId="9" borderId="70" xfId="2" applyNumberFormat="1" applyFont="1" applyFill="1" applyBorder="1" applyAlignment="1" applyProtection="1">
      <alignment horizontal="left"/>
      <protection hidden="1"/>
    </xf>
    <xf numFmtId="170" fontId="63" fillId="9" borderId="0" xfId="2" applyNumberFormat="1" applyFont="1" applyFill="1" applyBorder="1" applyAlignment="1" applyProtection="1">
      <alignment horizontal="left"/>
      <protection hidden="1"/>
    </xf>
    <xf numFmtId="171" fontId="63" fillId="9" borderId="0" xfId="2" applyNumberFormat="1" applyFont="1" applyFill="1" applyBorder="1" applyAlignment="1" applyProtection="1">
      <alignment horizontal="center"/>
      <protection hidden="1"/>
    </xf>
    <xf numFmtId="171" fontId="63" fillId="0" borderId="0" xfId="2" applyNumberFormat="1" applyFont="1" applyFill="1" applyBorder="1" applyAlignment="1" applyProtection="1">
      <alignment horizontal="center"/>
      <protection hidden="1"/>
    </xf>
    <xf numFmtId="171" fontId="63" fillId="9" borderId="21" xfId="2" applyNumberFormat="1" applyFont="1" applyFill="1" applyBorder="1" applyAlignment="1" applyProtection="1">
      <alignment horizontal="center"/>
      <protection hidden="1"/>
    </xf>
    <xf numFmtId="170" fontId="63" fillId="4" borderId="70" xfId="2" applyNumberFormat="1" applyFont="1" applyFill="1" applyBorder="1" applyAlignment="1" applyProtection="1">
      <alignment horizontal="left"/>
      <protection hidden="1"/>
    </xf>
    <xf numFmtId="170" fontId="63" fillId="4" borderId="0" xfId="2" applyNumberFormat="1" applyFont="1" applyFill="1" applyBorder="1" applyAlignment="1" applyProtection="1">
      <alignment horizontal="left"/>
      <protection hidden="1"/>
    </xf>
    <xf numFmtId="171" fontId="63" fillId="4" borderId="0" xfId="2" applyNumberFormat="1" applyFont="1" applyFill="1" applyBorder="1" applyAlignment="1" applyProtection="1">
      <alignment horizontal="center"/>
      <protection hidden="1"/>
    </xf>
    <xf numFmtId="171" fontId="63" fillId="4" borderId="21" xfId="2" applyNumberFormat="1" applyFont="1" applyFill="1" applyBorder="1" applyAlignment="1" applyProtection="1">
      <alignment horizontal="center"/>
      <protection hidden="1"/>
    </xf>
    <xf numFmtId="0" fontId="61" fillId="9" borderId="71" xfId="0" applyFont="1" applyFill="1" applyBorder="1" applyProtection="1">
      <protection hidden="1"/>
    </xf>
    <xf numFmtId="170" fontId="63" fillId="9" borderId="44" xfId="2" applyNumberFormat="1" applyFont="1" applyFill="1" applyBorder="1" applyAlignment="1" applyProtection="1">
      <alignment horizontal="left"/>
      <protection hidden="1"/>
    </xf>
    <xf numFmtId="170" fontId="63" fillId="9" borderId="42" xfId="2" applyNumberFormat="1" applyFont="1" applyFill="1" applyBorder="1" applyAlignment="1" applyProtection="1">
      <alignment horizontal="left"/>
      <protection hidden="1"/>
    </xf>
    <xf numFmtId="171" fontId="63" fillId="9" borderId="42" xfId="2" applyNumberFormat="1" applyFont="1" applyFill="1" applyBorder="1" applyAlignment="1" applyProtection="1">
      <alignment horizontal="center"/>
      <protection hidden="1"/>
    </xf>
    <xf numFmtId="171" fontId="63" fillId="9" borderId="43" xfId="2" applyNumberFormat="1" applyFont="1" applyFill="1" applyBorder="1" applyAlignment="1" applyProtection="1">
      <alignment horizontal="center"/>
      <protection hidden="1"/>
    </xf>
    <xf numFmtId="0" fontId="65" fillId="0" borderId="49" xfId="0" applyFont="1" applyBorder="1" applyAlignment="1" applyProtection="1">
      <alignment horizontal="center"/>
      <protection hidden="1"/>
    </xf>
    <xf numFmtId="170" fontId="54" fillId="4" borderId="48" xfId="2" applyNumberFormat="1" applyFont="1" applyFill="1" applyBorder="1" applyAlignment="1" applyProtection="1">
      <alignment horizontal="left"/>
      <protection hidden="1"/>
    </xf>
    <xf numFmtId="170" fontId="54" fillId="4" borderId="42" xfId="2" applyNumberFormat="1" applyFont="1" applyFill="1" applyBorder="1" applyAlignment="1" applyProtection="1">
      <alignment horizontal="left"/>
      <protection hidden="1"/>
    </xf>
    <xf numFmtId="171" fontId="54" fillId="11" borderId="46" xfId="2" applyNumberFormat="1" applyFont="1" applyFill="1" applyBorder="1" applyAlignment="1" applyProtection="1">
      <alignment horizontal="center"/>
      <protection hidden="1"/>
    </xf>
    <xf numFmtId="171" fontId="54" fillId="11" borderId="47" xfId="2" applyNumberFormat="1" applyFont="1" applyFill="1" applyBorder="1" applyAlignment="1" applyProtection="1">
      <alignment horizontal="center"/>
      <protection hidden="1"/>
    </xf>
    <xf numFmtId="0" fontId="65" fillId="0" borderId="38" xfId="0" applyFont="1" applyBorder="1" applyAlignment="1" applyProtection="1">
      <alignment horizontal="center"/>
      <protection hidden="1"/>
    </xf>
    <xf numFmtId="170" fontId="54" fillId="0" borderId="69" xfId="2" applyNumberFormat="1" applyFont="1" applyBorder="1" applyAlignment="1" applyProtection="1">
      <alignment horizontal="left"/>
      <protection hidden="1"/>
    </xf>
    <xf numFmtId="170" fontId="54" fillId="0" borderId="13" xfId="2" applyNumberFormat="1" applyFont="1" applyBorder="1" applyAlignment="1" applyProtection="1">
      <alignment horizontal="left"/>
      <protection hidden="1"/>
    </xf>
    <xf numFmtId="171" fontId="54" fillId="0" borderId="13" xfId="2" applyNumberFormat="1" applyFont="1" applyBorder="1" applyAlignment="1" applyProtection="1">
      <alignment horizontal="center"/>
      <protection hidden="1"/>
    </xf>
    <xf numFmtId="171" fontId="54" fillId="0" borderId="12" xfId="2" applyNumberFormat="1" applyFont="1" applyBorder="1" applyAlignment="1" applyProtection="1">
      <alignment horizontal="center"/>
      <protection hidden="1"/>
    </xf>
    <xf numFmtId="0" fontId="65" fillId="0" borderId="33" xfId="0" applyFont="1" applyBorder="1" applyAlignment="1" applyProtection="1">
      <alignment horizontal="center"/>
      <protection hidden="1"/>
    </xf>
    <xf numFmtId="170" fontId="54" fillId="11" borderId="44" xfId="2" applyNumberFormat="1" applyFont="1" applyFill="1" applyBorder="1" applyAlignment="1" applyProtection="1">
      <alignment horizontal="left"/>
      <protection hidden="1"/>
    </xf>
    <xf numFmtId="170" fontId="54" fillId="11" borderId="42" xfId="2" applyNumberFormat="1" applyFont="1" applyFill="1" applyBorder="1" applyAlignment="1" applyProtection="1">
      <alignment horizontal="left"/>
      <protection hidden="1"/>
    </xf>
    <xf numFmtId="0" fontId="65" fillId="0" borderId="5" xfId="0" applyFont="1" applyBorder="1" applyAlignment="1" applyProtection="1">
      <alignment horizontal="center"/>
      <protection hidden="1"/>
    </xf>
    <xf numFmtId="170" fontId="54" fillId="4" borderId="70" xfId="2" applyNumberFormat="1" applyFont="1" applyFill="1" applyBorder="1" applyAlignment="1" applyProtection="1">
      <alignment horizontal="left"/>
      <protection hidden="1"/>
    </xf>
    <xf numFmtId="170" fontId="54" fillId="11" borderId="0" xfId="2" applyNumberFormat="1" applyFont="1" applyFill="1" applyBorder="1" applyAlignment="1" applyProtection="1">
      <alignment horizontal="left"/>
      <protection hidden="1"/>
    </xf>
    <xf numFmtId="0" fontId="62" fillId="0" borderId="5" xfId="0" applyFont="1" applyBorder="1" applyAlignment="1" applyProtection="1">
      <alignment horizontal="center"/>
      <protection hidden="1"/>
    </xf>
    <xf numFmtId="170" fontId="54" fillId="0" borderId="70" xfId="2" applyNumberFormat="1" applyFont="1" applyBorder="1" applyAlignment="1" applyProtection="1">
      <alignment horizontal="left"/>
      <protection hidden="1"/>
    </xf>
    <xf numFmtId="170" fontId="54" fillId="0" borderId="0" xfId="2" applyNumberFormat="1" applyFont="1" applyBorder="1" applyAlignment="1" applyProtection="1">
      <alignment horizontal="left"/>
      <protection hidden="1"/>
    </xf>
    <xf numFmtId="0" fontId="54" fillId="0" borderId="5" xfId="0" applyFont="1" applyBorder="1" applyProtection="1">
      <protection hidden="1"/>
    </xf>
    <xf numFmtId="170" fontId="54" fillId="11" borderId="70" xfId="2" applyNumberFormat="1" applyFont="1" applyFill="1" applyBorder="1" applyAlignment="1" applyProtection="1">
      <alignment horizontal="left"/>
      <protection hidden="1"/>
    </xf>
    <xf numFmtId="171" fontId="54" fillId="4" borderId="21" xfId="2" applyNumberFormat="1" applyFont="1" applyFill="1" applyBorder="1" applyAlignment="1" applyProtection="1">
      <alignment horizontal="center"/>
      <protection hidden="1"/>
    </xf>
    <xf numFmtId="171" fontId="54" fillId="4" borderId="0" xfId="2" applyNumberFormat="1" applyFont="1" applyFill="1" applyBorder="1" applyAlignment="1" applyProtection="1">
      <alignment horizontal="center"/>
      <protection hidden="1"/>
    </xf>
    <xf numFmtId="170" fontId="54" fillId="4" borderId="0" xfId="2" applyNumberFormat="1" applyFont="1" applyFill="1" applyBorder="1" applyAlignment="1" applyProtection="1">
      <alignment horizontal="left"/>
      <protection hidden="1"/>
    </xf>
    <xf numFmtId="170" fontId="54" fillId="9" borderId="44" xfId="2" applyNumberFormat="1" applyFont="1" applyFill="1" applyBorder="1" applyAlignment="1" applyProtection="1">
      <alignment horizontal="left"/>
      <protection hidden="1"/>
    </xf>
    <xf numFmtId="170" fontId="54" fillId="9" borderId="42" xfId="2" applyNumberFormat="1" applyFont="1" applyFill="1" applyBorder="1" applyAlignment="1" applyProtection="1">
      <alignment horizontal="left"/>
      <protection hidden="1"/>
    </xf>
    <xf numFmtId="171" fontId="54" fillId="9" borderId="42" xfId="2" applyNumberFormat="1" applyFont="1" applyFill="1" applyBorder="1" applyAlignment="1" applyProtection="1">
      <alignment horizontal="center"/>
      <protection hidden="1"/>
    </xf>
    <xf numFmtId="171" fontId="54" fillId="9" borderId="43" xfId="2" applyNumberFormat="1" applyFont="1" applyFill="1" applyBorder="1" applyAlignment="1" applyProtection="1">
      <alignment horizontal="center"/>
      <protection hidden="1"/>
    </xf>
    <xf numFmtId="0" fontId="65" fillId="0" borderId="11" xfId="0" applyFont="1" applyBorder="1" applyAlignment="1" applyProtection="1">
      <alignment horizontal="centerContinuous"/>
      <protection hidden="1"/>
    </xf>
    <xf numFmtId="170" fontId="54" fillId="4" borderId="69" xfId="2" applyNumberFormat="1" applyFont="1" applyFill="1" applyBorder="1" applyAlignment="1" applyProtection="1">
      <alignment horizontal="left"/>
      <protection hidden="1"/>
    </xf>
    <xf numFmtId="170" fontId="54" fillId="4" borderId="13" xfId="2" applyNumberFormat="1" applyFont="1" applyFill="1" applyBorder="1" applyAlignment="1" applyProtection="1">
      <alignment horizontal="left"/>
      <protection hidden="1"/>
    </xf>
    <xf numFmtId="171" fontId="54" fillId="4" borderId="13" xfId="2" applyNumberFormat="1" applyFont="1" applyFill="1" applyBorder="1" applyAlignment="1" applyProtection="1">
      <alignment horizontal="center"/>
      <protection hidden="1"/>
    </xf>
    <xf numFmtId="171" fontId="54" fillId="4" borderId="12" xfId="2" applyNumberFormat="1" applyFont="1" applyFill="1" applyBorder="1" applyAlignment="1" applyProtection="1">
      <alignment horizontal="center"/>
      <protection hidden="1"/>
    </xf>
    <xf numFmtId="0" fontId="65" fillId="0" borderId="71" xfId="0" applyFont="1" applyBorder="1" applyAlignment="1" applyProtection="1">
      <alignment horizontal="centerContinuous"/>
      <protection hidden="1"/>
    </xf>
    <xf numFmtId="0" fontId="65" fillId="0" borderId="5" xfId="0" applyFont="1" applyBorder="1" applyAlignment="1" applyProtection="1">
      <alignment horizontal="centerContinuous"/>
      <protection hidden="1"/>
    </xf>
    <xf numFmtId="170" fontId="54" fillId="9" borderId="70" xfId="2" applyNumberFormat="1" applyFont="1" applyFill="1" applyBorder="1" applyAlignment="1" applyProtection="1">
      <alignment horizontal="left"/>
      <protection hidden="1"/>
    </xf>
    <xf numFmtId="170" fontId="54" fillId="9" borderId="0" xfId="2" applyNumberFormat="1" applyFont="1" applyFill="1" applyBorder="1" applyAlignment="1" applyProtection="1">
      <alignment horizontal="left"/>
      <protection hidden="1"/>
    </xf>
    <xf numFmtId="171" fontId="54" fillId="9" borderId="0" xfId="2" applyNumberFormat="1" applyFont="1" applyFill="1" applyBorder="1" applyAlignment="1" applyProtection="1">
      <alignment horizontal="center"/>
      <protection hidden="1"/>
    </xf>
    <xf numFmtId="171" fontId="54" fillId="9" borderId="21" xfId="2" applyNumberFormat="1" applyFont="1" applyFill="1" applyBorder="1" applyAlignment="1" applyProtection="1">
      <alignment horizontal="center"/>
      <protection hidden="1"/>
    </xf>
    <xf numFmtId="0" fontId="65" fillId="0" borderId="33" xfId="0" applyFont="1" applyBorder="1" applyAlignment="1" applyProtection="1">
      <alignment horizontal="centerContinuous"/>
      <protection hidden="1"/>
    </xf>
    <xf numFmtId="170" fontId="54" fillId="4" borderId="44" xfId="2" applyNumberFormat="1" applyFont="1" applyFill="1" applyBorder="1" applyAlignment="1" applyProtection="1">
      <alignment horizontal="left"/>
      <protection hidden="1"/>
    </xf>
    <xf numFmtId="171" fontId="54" fillId="4" borderId="42" xfId="2" applyNumberFormat="1" applyFont="1" applyFill="1" applyBorder="1" applyAlignment="1" applyProtection="1">
      <alignment horizontal="center"/>
      <protection hidden="1"/>
    </xf>
    <xf numFmtId="171" fontId="54" fillId="4" borderId="43" xfId="2" applyNumberFormat="1" applyFont="1" applyFill="1" applyBorder="1" applyAlignment="1" applyProtection="1">
      <alignment horizontal="center"/>
      <protection hidden="1"/>
    </xf>
    <xf numFmtId="0" fontId="65" fillId="9" borderId="49" xfId="0" applyFont="1" applyFill="1" applyBorder="1" applyAlignment="1" applyProtection="1">
      <alignment horizontal="centerContinuous"/>
      <protection hidden="1"/>
    </xf>
    <xf numFmtId="170" fontId="54" fillId="9" borderId="69" xfId="2" applyNumberFormat="1" applyFont="1" applyFill="1" applyBorder="1" applyAlignment="1" applyProtection="1">
      <alignment horizontal="left"/>
      <protection hidden="1"/>
    </xf>
    <xf numFmtId="170" fontId="54" fillId="9" borderId="46" xfId="2" applyNumberFormat="1" applyFont="1" applyFill="1" applyBorder="1" applyAlignment="1" applyProtection="1">
      <alignment horizontal="left"/>
      <protection hidden="1"/>
    </xf>
    <xf numFmtId="171" fontId="54" fillId="9" borderId="13" xfId="2" applyNumberFormat="1" applyFont="1" applyFill="1" applyBorder="1" applyAlignment="1" applyProtection="1">
      <alignment horizontal="center"/>
      <protection hidden="1"/>
    </xf>
    <xf numFmtId="171" fontId="54" fillId="9" borderId="12" xfId="2" applyNumberFormat="1" applyFont="1" applyFill="1" applyBorder="1" applyAlignment="1" applyProtection="1">
      <alignment horizontal="center"/>
      <protection hidden="1"/>
    </xf>
    <xf numFmtId="0" fontId="56" fillId="0" borderId="38" xfId="0" applyFont="1" applyBorder="1" applyAlignment="1" applyProtection="1">
      <alignment horizontal="centerContinuous"/>
      <protection hidden="1"/>
    </xf>
    <xf numFmtId="170" fontId="54" fillId="9" borderId="13" xfId="2" applyNumberFormat="1" applyFont="1" applyFill="1" applyBorder="1" applyAlignment="1" applyProtection="1">
      <alignment horizontal="left"/>
      <protection hidden="1"/>
    </xf>
    <xf numFmtId="0" fontId="56" fillId="0" borderId="71" xfId="0" applyFont="1" applyBorder="1" applyAlignment="1" applyProtection="1">
      <alignment horizontal="centerContinuous"/>
      <protection hidden="1"/>
    </xf>
    <xf numFmtId="0" fontId="56" fillId="9" borderId="5" xfId="0" applyFont="1" applyFill="1" applyBorder="1" applyAlignment="1" applyProtection="1">
      <alignment horizontal="centerContinuous"/>
      <protection hidden="1"/>
    </xf>
    <xf numFmtId="9" fontId="56" fillId="9" borderId="5" xfId="0" applyNumberFormat="1" applyFont="1" applyFill="1" applyBorder="1" applyAlignment="1" applyProtection="1">
      <alignment horizontal="centerContinuous"/>
      <protection hidden="1"/>
    </xf>
    <xf numFmtId="0" fontId="61" fillId="0" borderId="5" xfId="0" applyFont="1" applyBorder="1" applyProtection="1">
      <protection hidden="1"/>
    </xf>
    <xf numFmtId="0" fontId="56" fillId="0" borderId="5" xfId="0" applyFont="1" applyBorder="1" applyAlignment="1" applyProtection="1">
      <alignment horizontal="centerContinuous"/>
      <protection hidden="1"/>
    </xf>
    <xf numFmtId="0" fontId="56" fillId="0" borderId="49" xfId="0" applyFont="1" applyBorder="1" applyAlignment="1" applyProtection="1">
      <alignment horizontal="center"/>
      <protection hidden="1"/>
    </xf>
    <xf numFmtId="170" fontId="54" fillId="9" borderId="48" xfId="2" applyNumberFormat="1" applyFont="1" applyFill="1" applyBorder="1" applyAlignment="1" applyProtection="1">
      <alignment horizontal="left"/>
      <protection hidden="1"/>
    </xf>
    <xf numFmtId="171" fontId="54" fillId="9" borderId="46" xfId="2" applyNumberFormat="1" applyFont="1" applyFill="1" applyBorder="1" applyAlignment="1" applyProtection="1">
      <alignment horizontal="center"/>
      <protection hidden="1"/>
    </xf>
    <xf numFmtId="171" fontId="54" fillId="9" borderId="47" xfId="2" applyNumberFormat="1" applyFont="1" applyFill="1" applyBorder="1" applyAlignment="1" applyProtection="1">
      <alignment horizontal="center"/>
      <protection hidden="1"/>
    </xf>
    <xf numFmtId="0" fontId="67" fillId="9" borderId="0" xfId="0" applyFont="1" applyFill="1" applyAlignment="1" applyProtection="1">
      <alignment horizontal="center" vertical="center"/>
      <protection hidden="1"/>
    </xf>
    <xf numFmtId="0" fontId="60" fillId="3" borderId="72" xfId="0" applyFont="1" applyFill="1" applyBorder="1" applyAlignment="1" applyProtection="1">
      <alignment horizontal="left"/>
      <protection hidden="1"/>
    </xf>
    <xf numFmtId="0" fontId="60" fillId="3" borderId="62" xfId="0" applyFont="1" applyFill="1" applyBorder="1" applyAlignment="1" applyProtection="1">
      <alignment horizontal="left"/>
      <protection hidden="1"/>
    </xf>
    <xf numFmtId="0" fontId="60" fillId="3" borderId="73" xfId="0" applyFont="1" applyFill="1" applyBorder="1" applyAlignment="1" applyProtection="1">
      <alignment horizontal="left"/>
      <protection hidden="1"/>
    </xf>
    <xf numFmtId="0" fontId="60" fillId="3" borderId="61" xfId="0" applyFont="1" applyFill="1" applyBorder="1" applyAlignment="1" applyProtection="1">
      <alignment horizontal="left"/>
      <protection hidden="1"/>
    </xf>
    <xf numFmtId="0" fontId="68" fillId="3" borderId="62" xfId="0" applyFont="1" applyFill="1" applyBorder="1" applyAlignment="1" applyProtection="1">
      <alignment horizontal="centerContinuous"/>
      <protection hidden="1"/>
    </xf>
    <xf numFmtId="0" fontId="68" fillId="3" borderId="73" xfId="0" applyFont="1" applyFill="1" applyBorder="1" applyAlignment="1" applyProtection="1">
      <alignment horizontal="centerContinuous"/>
      <protection hidden="1"/>
    </xf>
    <xf numFmtId="0" fontId="65" fillId="9" borderId="5" xfId="0" applyFont="1" applyFill="1" applyBorder="1" applyAlignment="1" applyProtection="1">
      <alignment horizontal="center"/>
      <protection hidden="1"/>
    </xf>
    <xf numFmtId="171" fontId="54" fillId="11" borderId="74" xfId="2" applyNumberFormat="1" applyFont="1" applyFill="1" applyBorder="1" applyAlignment="1" applyProtection="1">
      <alignment horizontal="center"/>
      <protection hidden="1"/>
    </xf>
    <xf numFmtId="170" fontId="62" fillId="11" borderId="64" xfId="2" applyNumberFormat="1" applyFont="1" applyFill="1" applyBorder="1" applyAlignment="1" applyProtection="1">
      <alignment horizontal="left"/>
      <protection hidden="1"/>
    </xf>
    <xf numFmtId="0" fontId="54" fillId="11" borderId="0" xfId="1" applyNumberFormat="1" applyFont="1" applyFill="1" applyBorder="1" applyAlignment="1" applyProtection="1">
      <alignment horizontal="centerContinuous"/>
      <protection hidden="1"/>
    </xf>
    <xf numFmtId="0" fontId="54" fillId="11" borderId="74" xfId="1" applyNumberFormat="1" applyFont="1" applyFill="1" applyBorder="1" applyAlignment="1" applyProtection="1">
      <alignment horizontal="centerContinuous"/>
      <protection hidden="1"/>
    </xf>
    <xf numFmtId="171" fontId="54" fillId="0" borderId="74" xfId="2" applyNumberFormat="1" applyFont="1" applyBorder="1" applyAlignment="1" applyProtection="1">
      <alignment horizontal="center"/>
      <protection hidden="1"/>
    </xf>
    <xf numFmtId="170" fontId="62" fillId="0" borderId="64" xfId="2" applyNumberFormat="1" applyFont="1" applyBorder="1" applyAlignment="1" applyProtection="1">
      <alignment horizontal="left"/>
      <protection hidden="1"/>
    </xf>
    <xf numFmtId="173" fontId="54" fillId="0" borderId="0" xfId="1" applyNumberFormat="1" applyFont="1" applyFill="1" applyBorder="1" applyAlignment="1" applyProtection="1">
      <alignment horizontal="centerContinuous"/>
      <protection hidden="1"/>
    </xf>
    <xf numFmtId="173" fontId="54" fillId="0" borderId="0" xfId="1" applyNumberFormat="1" applyFont="1" applyBorder="1" applyAlignment="1" applyProtection="1">
      <alignment horizontal="centerContinuous"/>
      <protection hidden="1"/>
    </xf>
    <xf numFmtId="173" fontId="54" fillId="0" borderId="74" xfId="1" applyNumberFormat="1" applyFont="1" applyBorder="1" applyAlignment="1" applyProtection="1">
      <alignment horizontal="centerContinuous"/>
      <protection hidden="1"/>
    </xf>
    <xf numFmtId="0" fontId="65" fillId="9" borderId="33" xfId="0" applyFont="1" applyFill="1" applyBorder="1" applyAlignment="1" applyProtection="1">
      <alignment horizontal="center"/>
      <protection hidden="1"/>
    </xf>
    <xf numFmtId="171" fontId="54" fillId="11" borderId="75" xfId="2" applyNumberFormat="1" applyFont="1" applyFill="1" applyBorder="1" applyAlignment="1" applyProtection="1">
      <alignment horizontal="center"/>
      <protection hidden="1"/>
    </xf>
    <xf numFmtId="0" fontId="65" fillId="9" borderId="49" xfId="0" applyFont="1" applyFill="1" applyBorder="1" applyAlignment="1" applyProtection="1">
      <alignment horizontal="center"/>
      <protection hidden="1"/>
    </xf>
    <xf numFmtId="1" fontId="54" fillId="0" borderId="0" xfId="1" applyNumberFormat="1" applyFont="1" applyBorder="1" applyAlignment="1" applyProtection="1">
      <alignment horizontal="centerContinuous"/>
      <protection hidden="1"/>
    </xf>
    <xf numFmtId="1" fontId="54" fillId="0" borderId="74" xfId="1" applyNumberFormat="1" applyFont="1" applyBorder="1" applyAlignment="1" applyProtection="1">
      <alignment horizontal="centerContinuous"/>
      <protection hidden="1"/>
    </xf>
    <xf numFmtId="0" fontId="69" fillId="0" borderId="76" xfId="0" applyFont="1" applyBorder="1" applyProtection="1">
      <protection hidden="1"/>
    </xf>
    <xf numFmtId="0" fontId="54" fillId="0" borderId="66" xfId="0" applyFont="1" applyBorder="1" applyProtection="1">
      <protection hidden="1"/>
    </xf>
    <xf numFmtId="0" fontId="54" fillId="0" borderId="77" xfId="0" applyFont="1" applyBorder="1" applyProtection="1">
      <protection hidden="1"/>
    </xf>
    <xf numFmtId="170" fontId="62" fillId="11" borderId="65" xfId="2" applyNumberFormat="1" applyFont="1" applyFill="1" applyBorder="1" applyAlignment="1" applyProtection="1">
      <alignment horizontal="left"/>
      <protection hidden="1"/>
    </xf>
    <xf numFmtId="0" fontId="54" fillId="11" borderId="66" xfId="1" applyNumberFormat="1" applyFont="1" applyFill="1" applyBorder="1" applyAlignment="1" applyProtection="1">
      <alignment horizontal="centerContinuous"/>
      <protection hidden="1"/>
    </xf>
    <xf numFmtId="0" fontId="54" fillId="11" borderId="66" xfId="1" applyNumberFormat="1" applyFont="1" applyFill="1" applyBorder="1" applyAlignment="1" applyProtection="1">
      <alignment horizontal="center"/>
      <protection hidden="1"/>
    </xf>
    <xf numFmtId="0" fontId="54" fillId="11" borderId="77" xfId="1" applyNumberFormat="1" applyFont="1" applyFill="1" applyBorder="1" applyAlignment="1" applyProtection="1">
      <alignment horizontal="center"/>
      <protection hidden="1"/>
    </xf>
    <xf numFmtId="0" fontId="61" fillId="9" borderId="5" xfId="0" applyFont="1" applyFill="1" applyBorder="1" applyProtection="1">
      <protection hidden="1"/>
    </xf>
    <xf numFmtId="0" fontId="61" fillId="9" borderId="0" xfId="0" applyFont="1" applyFill="1" applyProtection="1">
      <protection hidden="1"/>
    </xf>
    <xf numFmtId="0" fontId="60" fillId="3" borderId="78" xfId="0" applyFont="1" applyFill="1" applyBorder="1" applyAlignment="1" applyProtection="1">
      <alignment horizontal="left"/>
      <protection hidden="1"/>
    </xf>
    <xf numFmtId="0" fontId="68" fillId="3" borderId="13" xfId="0" applyFont="1" applyFill="1" applyBorder="1" applyAlignment="1" applyProtection="1">
      <alignment horizontal="centerContinuous"/>
      <protection hidden="1"/>
    </xf>
    <xf numFmtId="0" fontId="68" fillId="3" borderId="13" xfId="0" applyFont="1" applyFill="1" applyBorder="1" applyAlignment="1" applyProtection="1">
      <alignment horizontal="center"/>
      <protection hidden="1"/>
    </xf>
    <xf numFmtId="0" fontId="61" fillId="9" borderId="61" xfId="0" applyFont="1" applyFill="1" applyBorder="1" applyProtection="1">
      <protection hidden="1"/>
    </xf>
    <xf numFmtId="0" fontId="54" fillId="11" borderId="0" xfId="1" applyNumberFormat="1" applyFont="1" applyFill="1" applyBorder="1" applyAlignment="1" applyProtection="1">
      <alignment horizontal="center"/>
      <protection hidden="1"/>
    </xf>
    <xf numFmtId="0" fontId="54" fillId="11" borderId="74" xfId="1" applyNumberFormat="1" applyFont="1" applyFill="1" applyBorder="1" applyAlignment="1" applyProtection="1">
      <alignment horizontal="center"/>
      <protection hidden="1"/>
    </xf>
    <xf numFmtId="0" fontId="54" fillId="0" borderId="0" xfId="1" applyNumberFormat="1" applyFont="1" applyBorder="1" applyAlignment="1" applyProtection="1">
      <alignment horizontal="center"/>
      <protection hidden="1"/>
    </xf>
    <xf numFmtId="0" fontId="54" fillId="0" borderId="74" xfId="1" applyNumberFormat="1" applyFont="1" applyBorder="1" applyAlignment="1" applyProtection="1">
      <alignment horizontal="center"/>
      <protection hidden="1"/>
    </xf>
    <xf numFmtId="170" fontId="61" fillId="12" borderId="64" xfId="2" applyNumberFormat="1" applyFont="1" applyFill="1" applyBorder="1" applyAlignment="1" applyProtection="1">
      <alignment horizontal="left"/>
      <protection hidden="1"/>
    </xf>
    <xf numFmtId="170" fontId="61" fillId="12" borderId="0" xfId="2" applyNumberFormat="1" applyFont="1" applyFill="1" applyBorder="1" applyAlignment="1" applyProtection="1">
      <alignment horizontal="left"/>
      <protection hidden="1"/>
    </xf>
    <xf numFmtId="0" fontId="61" fillId="12" borderId="0" xfId="1" applyNumberFormat="1" applyFont="1" applyFill="1" applyBorder="1" applyAlignment="1" applyProtection="1">
      <alignment horizontal="center"/>
      <protection hidden="1"/>
    </xf>
    <xf numFmtId="0" fontId="61" fillId="12" borderId="74" xfId="1" applyNumberFormat="1" applyFont="1" applyFill="1" applyBorder="1" applyAlignment="1" applyProtection="1">
      <alignment horizontal="center"/>
      <protection hidden="1"/>
    </xf>
    <xf numFmtId="0" fontId="61" fillId="4" borderId="68" xfId="0" applyFont="1" applyFill="1" applyBorder="1" applyProtection="1">
      <protection hidden="1"/>
    </xf>
    <xf numFmtId="0" fontId="61" fillId="4" borderId="42" xfId="0" applyFont="1" applyFill="1" applyBorder="1" applyProtection="1">
      <protection hidden="1"/>
    </xf>
    <xf numFmtId="0" fontId="61" fillId="11" borderId="42" xfId="1" applyNumberFormat="1" applyFont="1" applyFill="1" applyBorder="1" applyAlignment="1" applyProtection="1">
      <alignment horizontal="center"/>
      <protection hidden="1"/>
    </xf>
    <xf numFmtId="0" fontId="61" fillId="11" borderId="75" xfId="1" applyNumberFormat="1" applyFont="1" applyFill="1" applyBorder="1" applyAlignment="1" applyProtection="1">
      <alignment horizontal="center"/>
      <protection hidden="1"/>
    </xf>
    <xf numFmtId="0" fontId="70" fillId="9" borderId="64" xfId="0" applyFont="1" applyFill="1" applyBorder="1" applyProtection="1">
      <protection hidden="1"/>
    </xf>
    <xf numFmtId="0" fontId="61" fillId="9" borderId="79" xfId="0" applyFont="1" applyFill="1" applyBorder="1" applyProtection="1">
      <protection hidden="1"/>
    </xf>
    <xf numFmtId="0" fontId="61" fillId="9" borderId="29" xfId="0" applyFont="1" applyFill="1" applyBorder="1" applyProtection="1">
      <protection hidden="1"/>
    </xf>
    <xf numFmtId="0" fontId="61" fillId="9" borderId="30" xfId="0" applyFont="1" applyFill="1" applyBorder="1" applyProtection="1">
      <protection hidden="1"/>
    </xf>
    <xf numFmtId="0" fontId="70" fillId="9" borderId="80" xfId="0" applyFont="1" applyFill="1" applyBorder="1" applyProtection="1">
      <protection hidden="1"/>
    </xf>
    <xf numFmtId="0" fontId="61" fillId="9" borderId="81" xfId="0" applyFont="1" applyFill="1" applyBorder="1" applyProtection="1">
      <protection hidden="1"/>
    </xf>
    <xf numFmtId="0" fontId="61" fillId="9" borderId="31" xfId="0" applyFont="1" applyFill="1" applyBorder="1" applyProtection="1">
      <protection hidden="1"/>
    </xf>
    <xf numFmtId="0" fontId="63" fillId="2" borderId="1" xfId="0" applyFont="1" applyFill="1" applyBorder="1" applyProtection="1">
      <protection hidden="1"/>
    </xf>
    <xf numFmtId="0" fontId="63" fillId="2" borderId="2" xfId="0" applyFont="1" applyFill="1" applyBorder="1" applyProtection="1">
      <protection hidden="1"/>
    </xf>
    <xf numFmtId="0" fontId="62" fillId="2" borderId="32" xfId="0" applyFont="1" applyFill="1" applyBorder="1" applyProtection="1">
      <protection hidden="1"/>
    </xf>
    <xf numFmtId="0" fontId="62" fillId="9" borderId="0" xfId="0" applyFont="1" applyFill="1" applyProtection="1">
      <protection hidden="1"/>
    </xf>
    <xf numFmtId="0" fontId="71" fillId="9" borderId="0" xfId="0" applyFont="1" applyFill="1" applyProtection="1">
      <protection hidden="1"/>
    </xf>
    <xf numFmtId="0" fontId="63" fillId="9" borderId="0" xfId="0" applyFont="1" applyFill="1" applyAlignment="1" applyProtection="1">
      <alignment vertical="top"/>
      <protection hidden="1"/>
    </xf>
    <xf numFmtId="0" fontId="62" fillId="9" borderId="6" xfId="0" applyFont="1" applyFill="1" applyBorder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74" fillId="9" borderId="0" xfId="0" applyFont="1" applyFill="1" applyAlignment="1" applyProtection="1">
      <alignment vertical="top" wrapText="1"/>
      <protection hidden="1"/>
    </xf>
    <xf numFmtId="0" fontId="61" fillId="0" borderId="6" xfId="0" applyFont="1" applyBorder="1" applyProtection="1">
      <protection hidden="1"/>
    </xf>
    <xf numFmtId="0" fontId="61" fillId="0" borderId="0" xfId="0" applyFont="1" applyProtection="1">
      <protection hidden="1"/>
    </xf>
    <xf numFmtId="0" fontId="60" fillId="13" borderId="38" xfId="0" applyFont="1" applyFill="1" applyBorder="1" applyAlignment="1" applyProtection="1">
      <alignment horizontal="center"/>
      <protection hidden="1"/>
    </xf>
    <xf numFmtId="0" fontId="60" fillId="13" borderId="13" xfId="0" applyFont="1" applyFill="1" applyBorder="1" applyAlignment="1" applyProtection="1">
      <alignment horizontal="center"/>
      <protection hidden="1"/>
    </xf>
    <xf numFmtId="0" fontId="60" fillId="13" borderId="12" xfId="0" applyFont="1" applyFill="1" applyBorder="1" applyAlignment="1" applyProtection="1">
      <alignment horizontal="center"/>
      <protection hidden="1"/>
    </xf>
    <xf numFmtId="0" fontId="56" fillId="9" borderId="0" xfId="0" applyFont="1" applyFill="1" applyProtection="1">
      <protection hidden="1"/>
    </xf>
    <xf numFmtId="0" fontId="56" fillId="9" borderId="6" xfId="0" applyFont="1" applyFill="1" applyBorder="1" applyProtection="1">
      <protection hidden="1"/>
    </xf>
    <xf numFmtId="171" fontId="54" fillId="11" borderId="20" xfId="2" applyNumberFormat="1" applyFont="1" applyFill="1" applyBorder="1" applyAlignment="1" applyProtection="1">
      <alignment horizontal="center"/>
      <protection hidden="1"/>
    </xf>
    <xf numFmtId="0" fontId="71" fillId="9" borderId="6" xfId="0" applyFont="1" applyFill="1" applyBorder="1" applyProtection="1">
      <protection hidden="1"/>
    </xf>
    <xf numFmtId="171" fontId="54" fillId="12" borderId="20" xfId="2" applyNumberFormat="1" applyFont="1" applyFill="1" applyBorder="1" applyAlignment="1" applyProtection="1">
      <alignment horizontal="center"/>
      <protection hidden="1"/>
    </xf>
    <xf numFmtId="171" fontId="54" fillId="12" borderId="21" xfId="2" applyNumberFormat="1" applyFont="1" applyFill="1" applyBorder="1" applyAlignment="1" applyProtection="1">
      <alignment horizontal="center"/>
      <protection hidden="1"/>
    </xf>
    <xf numFmtId="0" fontId="60" fillId="14" borderId="11" xfId="0" applyFont="1" applyFill="1" applyBorder="1" applyAlignment="1" applyProtection="1">
      <alignment horizontal="left"/>
      <protection hidden="1"/>
    </xf>
    <xf numFmtId="171" fontId="54" fillId="0" borderId="69" xfId="2" applyNumberFormat="1" applyFont="1" applyBorder="1" applyAlignment="1" applyProtection="1">
      <alignment horizontal="center"/>
      <protection hidden="1"/>
    </xf>
    <xf numFmtId="0" fontId="60" fillId="14" borderId="71" xfId="0" applyFont="1" applyFill="1" applyBorder="1" applyAlignment="1" applyProtection="1">
      <alignment horizontal="left"/>
      <protection hidden="1"/>
    </xf>
    <xf numFmtId="171" fontId="71" fillId="11" borderId="44" xfId="2" applyNumberFormat="1" applyFont="1" applyFill="1" applyBorder="1" applyAlignment="1" applyProtection="1">
      <alignment horizontal="center"/>
      <protection hidden="1"/>
    </xf>
    <xf numFmtId="171" fontId="71" fillId="11" borderId="42" xfId="2" applyNumberFormat="1" applyFont="1" applyFill="1" applyBorder="1" applyAlignment="1" applyProtection="1">
      <alignment horizontal="center"/>
      <protection hidden="1"/>
    </xf>
    <xf numFmtId="171" fontId="71" fillId="11" borderId="43" xfId="2" applyNumberFormat="1" applyFont="1" applyFill="1" applyBorder="1" applyAlignment="1" applyProtection="1">
      <alignment horizontal="center"/>
      <protection hidden="1"/>
    </xf>
    <xf numFmtId="0" fontId="54" fillId="9" borderId="5" xfId="0" applyFont="1" applyFill="1" applyBorder="1" applyProtection="1">
      <protection hidden="1"/>
    </xf>
    <xf numFmtId="0" fontId="54" fillId="9" borderId="0" xfId="0" applyFont="1" applyFill="1" applyProtection="1">
      <protection hidden="1"/>
    </xf>
    <xf numFmtId="0" fontId="54" fillId="9" borderId="6" xfId="0" applyFont="1" applyFill="1" applyBorder="1" applyProtection="1">
      <protection hidden="1"/>
    </xf>
    <xf numFmtId="0" fontId="60" fillId="14" borderId="38" xfId="0" applyFont="1" applyFill="1" applyBorder="1" applyAlignment="1" applyProtection="1">
      <alignment horizontal="left"/>
      <protection hidden="1"/>
    </xf>
    <xf numFmtId="0" fontId="60" fillId="14" borderId="13" xfId="0" applyFont="1" applyFill="1" applyBorder="1" applyAlignment="1" applyProtection="1">
      <alignment horizontal="left"/>
      <protection hidden="1"/>
    </xf>
    <xf numFmtId="0" fontId="60" fillId="14" borderId="13" xfId="0" applyFont="1" applyFill="1" applyBorder="1" applyAlignment="1" applyProtection="1">
      <alignment horizontal="center"/>
      <protection hidden="1"/>
    </xf>
    <xf numFmtId="0" fontId="60" fillId="14" borderId="15" xfId="0" applyFont="1" applyFill="1" applyBorder="1" applyAlignment="1" applyProtection="1">
      <alignment horizontal="center"/>
      <protection hidden="1"/>
    </xf>
    <xf numFmtId="0" fontId="72" fillId="0" borderId="5" xfId="0" applyFont="1" applyBorder="1" applyAlignment="1" applyProtection="1">
      <alignment horizontal="centerContinuous"/>
      <protection hidden="1"/>
    </xf>
    <xf numFmtId="0" fontId="72" fillId="0" borderId="0" xfId="0" applyFont="1" applyAlignment="1" applyProtection="1">
      <alignment horizontal="centerContinuous"/>
      <protection hidden="1"/>
    </xf>
    <xf numFmtId="170" fontId="54" fillId="11" borderId="69" xfId="2" applyNumberFormat="1" applyFont="1" applyFill="1" applyBorder="1" applyAlignment="1" applyProtection="1">
      <alignment horizontal="center"/>
      <protection hidden="1"/>
    </xf>
    <xf numFmtId="171" fontId="71" fillId="11" borderId="13" xfId="2" applyNumberFormat="1" applyFont="1" applyFill="1" applyBorder="1" applyAlignment="1" applyProtection="1">
      <alignment horizontal="center"/>
      <protection hidden="1"/>
    </xf>
    <xf numFmtId="171" fontId="54" fillId="11" borderId="13" xfId="2" applyNumberFormat="1" applyFont="1" applyFill="1" applyBorder="1" applyAlignment="1" applyProtection="1">
      <alignment horizontal="center"/>
      <protection hidden="1"/>
    </xf>
    <xf numFmtId="171" fontId="54" fillId="11" borderId="15" xfId="2" applyNumberFormat="1" applyFont="1" applyFill="1" applyBorder="1" applyAlignment="1" applyProtection="1">
      <alignment horizontal="center"/>
      <protection hidden="1"/>
    </xf>
    <xf numFmtId="0" fontId="54" fillId="0" borderId="5" xfId="0" applyFont="1" applyBorder="1" applyAlignment="1" applyProtection="1">
      <alignment horizontal="centerContinuous"/>
      <protection hidden="1"/>
    </xf>
    <xf numFmtId="0" fontId="54" fillId="0" borderId="0" xfId="0" applyFont="1" applyAlignment="1" applyProtection="1">
      <alignment horizontal="centerContinuous"/>
      <protection hidden="1"/>
    </xf>
    <xf numFmtId="170" fontId="54" fillId="0" borderId="70" xfId="2" applyNumberFormat="1" applyFont="1" applyBorder="1" applyAlignment="1" applyProtection="1">
      <alignment horizontal="center"/>
      <protection hidden="1"/>
    </xf>
    <xf numFmtId="171" fontId="71" fillId="0" borderId="0" xfId="2" applyNumberFormat="1" applyFont="1" applyBorder="1" applyAlignment="1" applyProtection="1">
      <alignment horizontal="center"/>
      <protection hidden="1"/>
    </xf>
    <xf numFmtId="171" fontId="54" fillId="0" borderId="6" xfId="2" applyNumberFormat="1" applyFont="1" applyBorder="1" applyAlignment="1" applyProtection="1">
      <alignment horizontal="center"/>
      <protection hidden="1"/>
    </xf>
    <xf numFmtId="0" fontId="62" fillId="0" borderId="0" xfId="0" applyFont="1" applyAlignment="1" applyProtection="1">
      <alignment horizontal="centerContinuous"/>
      <protection hidden="1"/>
    </xf>
    <xf numFmtId="170" fontId="54" fillId="11" borderId="70" xfId="2" applyNumberFormat="1" applyFont="1" applyFill="1" applyBorder="1" applyAlignment="1" applyProtection="1">
      <alignment horizontal="center"/>
      <protection hidden="1"/>
    </xf>
    <xf numFmtId="171" fontId="71" fillId="11" borderId="0" xfId="2" applyNumberFormat="1" applyFont="1" applyFill="1" applyBorder="1" applyAlignment="1" applyProtection="1">
      <alignment horizontal="center"/>
      <protection hidden="1"/>
    </xf>
    <xf numFmtId="171" fontId="54" fillId="11" borderId="6" xfId="2" applyNumberFormat="1" applyFont="1" applyFill="1" applyBorder="1" applyAlignment="1" applyProtection="1">
      <alignment horizontal="center"/>
      <protection hidden="1"/>
    </xf>
    <xf numFmtId="0" fontId="62" fillId="0" borderId="5" xfId="0" applyFont="1" applyBorder="1" applyAlignment="1" applyProtection="1">
      <alignment horizontal="centerContinuous"/>
      <protection hidden="1"/>
    </xf>
    <xf numFmtId="0" fontId="62" fillId="0" borderId="33" xfId="0" applyFont="1" applyBorder="1" applyAlignment="1" applyProtection="1">
      <alignment horizontal="centerContinuous"/>
      <protection hidden="1"/>
    </xf>
    <xf numFmtId="0" fontId="62" fillId="0" borderId="42" xfId="0" applyFont="1" applyBorder="1" applyAlignment="1" applyProtection="1">
      <alignment horizontal="centerContinuous"/>
      <protection hidden="1"/>
    </xf>
    <xf numFmtId="170" fontId="54" fillId="11" borderId="44" xfId="2" applyNumberFormat="1" applyFont="1" applyFill="1" applyBorder="1" applyAlignment="1" applyProtection="1">
      <alignment horizontal="center"/>
      <protection hidden="1"/>
    </xf>
    <xf numFmtId="171" fontId="54" fillId="11" borderId="34" xfId="2" applyNumberFormat="1" applyFont="1" applyFill="1" applyBorder="1" applyAlignment="1" applyProtection="1">
      <alignment horizontal="center"/>
      <protection hidden="1"/>
    </xf>
    <xf numFmtId="0" fontId="62" fillId="0" borderId="49" xfId="0" applyFont="1" applyBorder="1" applyAlignment="1" applyProtection="1">
      <alignment horizontal="centerContinuous"/>
      <protection hidden="1"/>
    </xf>
    <xf numFmtId="0" fontId="62" fillId="0" borderId="46" xfId="0" applyFont="1" applyBorder="1" applyAlignment="1" applyProtection="1">
      <alignment horizontal="centerContinuous"/>
      <protection hidden="1"/>
    </xf>
    <xf numFmtId="0" fontId="54" fillId="0" borderId="13" xfId="0" applyFont="1" applyBorder="1" applyAlignment="1" applyProtection="1">
      <alignment horizontal="centerContinuous"/>
      <protection hidden="1"/>
    </xf>
    <xf numFmtId="171" fontId="71" fillId="0" borderId="13" xfId="2" applyNumberFormat="1" applyFont="1" applyFill="1" applyBorder="1" applyAlignment="1" applyProtection="1">
      <alignment horizontal="center"/>
      <protection hidden="1"/>
    </xf>
    <xf numFmtId="171" fontId="71" fillId="0" borderId="50" xfId="2" applyNumberFormat="1" applyFont="1" applyFill="1" applyBorder="1" applyAlignment="1" applyProtection="1">
      <alignment horizontal="center"/>
      <protection hidden="1"/>
    </xf>
    <xf numFmtId="0" fontId="56" fillId="9" borderId="38" xfId="0" applyFont="1" applyFill="1" applyBorder="1" applyAlignment="1" applyProtection="1">
      <alignment horizontal="center"/>
      <protection hidden="1"/>
    </xf>
    <xf numFmtId="171" fontId="61" fillId="9" borderId="13" xfId="2" applyNumberFormat="1" applyFont="1" applyFill="1" applyBorder="1" applyAlignment="1" applyProtection="1">
      <alignment horizontal="center"/>
      <protection hidden="1"/>
    </xf>
    <xf numFmtId="171" fontId="61" fillId="9" borderId="15" xfId="2" applyNumberFormat="1" applyFont="1" applyFill="1" applyBorder="1" applyAlignment="1" applyProtection="1">
      <alignment horizontal="center"/>
      <protection hidden="1"/>
    </xf>
    <xf numFmtId="0" fontId="75" fillId="9" borderId="5" xfId="0" applyFont="1" applyFill="1" applyBorder="1" applyAlignment="1" applyProtection="1">
      <alignment horizontal="center"/>
      <protection hidden="1"/>
    </xf>
    <xf numFmtId="171" fontId="61" fillId="4" borderId="0" xfId="2" applyNumberFormat="1" applyFont="1" applyFill="1" applyBorder="1" applyAlignment="1" applyProtection="1">
      <alignment horizontal="center"/>
      <protection hidden="1"/>
    </xf>
    <xf numFmtId="171" fontId="61" fillId="4" borderId="6" xfId="2" applyNumberFormat="1" applyFont="1" applyFill="1" applyBorder="1" applyAlignment="1" applyProtection="1">
      <alignment horizontal="center"/>
      <protection hidden="1"/>
    </xf>
    <xf numFmtId="0" fontId="56" fillId="9" borderId="5" xfId="0" applyFont="1" applyFill="1" applyBorder="1" applyAlignment="1" applyProtection="1">
      <alignment horizontal="center"/>
      <protection hidden="1"/>
    </xf>
    <xf numFmtId="171" fontId="61" fillId="9" borderId="0" xfId="2" applyNumberFormat="1" applyFont="1" applyFill="1" applyBorder="1" applyAlignment="1" applyProtection="1">
      <alignment horizontal="center"/>
      <protection hidden="1"/>
    </xf>
    <xf numFmtId="171" fontId="61" fillId="9" borderId="6" xfId="2" applyNumberFormat="1" applyFont="1" applyFill="1" applyBorder="1" applyAlignment="1" applyProtection="1">
      <alignment horizontal="center"/>
      <protection hidden="1"/>
    </xf>
    <xf numFmtId="0" fontId="56" fillId="9" borderId="33" xfId="0" applyFont="1" applyFill="1" applyBorder="1" applyAlignment="1" applyProtection="1">
      <alignment horizontal="left"/>
      <protection hidden="1"/>
    </xf>
    <xf numFmtId="171" fontId="61" fillId="9" borderId="42" xfId="2" applyNumberFormat="1" applyFont="1" applyFill="1" applyBorder="1" applyAlignment="1" applyProtection="1">
      <alignment horizontal="center"/>
      <protection hidden="1"/>
    </xf>
    <xf numFmtId="171" fontId="61" fillId="9" borderId="34" xfId="2" applyNumberFormat="1" applyFont="1" applyFill="1" applyBorder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0" fontId="54" fillId="0" borderId="6" xfId="0" applyFont="1" applyBorder="1" applyProtection="1">
      <protection hidden="1"/>
    </xf>
    <xf numFmtId="0" fontId="56" fillId="0" borderId="11" xfId="0" applyFont="1" applyBorder="1" applyAlignment="1" applyProtection="1">
      <alignment horizontal="center"/>
      <protection hidden="1"/>
    </xf>
    <xf numFmtId="171" fontId="54" fillId="0" borderId="15" xfId="2" applyNumberFormat="1" applyFont="1" applyBorder="1" applyAlignment="1" applyProtection="1">
      <alignment horizontal="center"/>
      <protection hidden="1"/>
    </xf>
    <xf numFmtId="0" fontId="56" fillId="0" borderId="20" xfId="0" applyFont="1" applyBorder="1" applyAlignment="1" applyProtection="1">
      <alignment horizontal="center"/>
      <protection hidden="1"/>
    </xf>
    <xf numFmtId="0" fontId="56" fillId="0" borderId="38" xfId="0" applyFont="1" applyBorder="1" applyAlignment="1" applyProtection="1">
      <alignment horizontal="center"/>
      <protection hidden="1"/>
    </xf>
    <xf numFmtId="171" fontId="54" fillId="9" borderId="15" xfId="2" applyNumberFormat="1" applyFont="1" applyFill="1" applyBorder="1" applyAlignment="1" applyProtection="1">
      <alignment horizontal="center"/>
      <protection hidden="1"/>
    </xf>
    <xf numFmtId="0" fontId="56" fillId="0" borderId="5" xfId="0" applyFont="1" applyBorder="1" applyAlignment="1" applyProtection="1">
      <alignment horizontal="center"/>
      <protection hidden="1"/>
    </xf>
    <xf numFmtId="170" fontId="54" fillId="0" borderId="6" xfId="2" applyNumberFormat="1" applyFont="1" applyBorder="1" applyAlignment="1" applyProtection="1">
      <alignment horizontal="center"/>
      <protection hidden="1"/>
    </xf>
    <xf numFmtId="170" fontId="54" fillId="11" borderId="0" xfId="2" applyNumberFormat="1" applyFont="1" applyFill="1" applyBorder="1" applyAlignment="1" applyProtection="1">
      <alignment horizontal="center"/>
      <protection hidden="1"/>
    </xf>
    <xf numFmtId="170" fontId="54" fillId="11" borderId="6" xfId="2" applyNumberFormat="1" applyFont="1" applyFill="1" applyBorder="1" applyAlignment="1" applyProtection="1">
      <alignment horizontal="center"/>
      <protection hidden="1"/>
    </xf>
    <xf numFmtId="170" fontId="54" fillId="0" borderId="0" xfId="2" applyNumberFormat="1" applyFont="1" applyBorder="1" applyAlignment="1" applyProtection="1">
      <alignment horizontal="center"/>
      <protection hidden="1"/>
    </xf>
    <xf numFmtId="170" fontId="54" fillId="4" borderId="0" xfId="2" applyNumberFormat="1" applyFont="1" applyFill="1" applyBorder="1" applyAlignment="1" applyProtection="1">
      <alignment horizontal="center"/>
      <protection hidden="1"/>
    </xf>
    <xf numFmtId="170" fontId="54" fillId="4" borderId="6" xfId="2" applyNumberFormat="1" applyFont="1" applyFill="1" applyBorder="1" applyAlignment="1" applyProtection="1">
      <alignment horizontal="center"/>
      <protection hidden="1"/>
    </xf>
    <xf numFmtId="0" fontId="56" fillId="9" borderId="33" xfId="0" applyFont="1" applyFill="1" applyBorder="1" applyAlignment="1" applyProtection="1">
      <alignment horizontal="center"/>
      <protection hidden="1"/>
    </xf>
    <xf numFmtId="170" fontId="54" fillId="9" borderId="42" xfId="2" applyNumberFormat="1" applyFont="1" applyFill="1" applyBorder="1" applyAlignment="1" applyProtection="1">
      <alignment horizontal="center"/>
      <protection hidden="1"/>
    </xf>
    <xf numFmtId="170" fontId="54" fillId="9" borderId="34" xfId="2" applyNumberFormat="1" applyFont="1" applyFill="1" applyBorder="1" applyAlignment="1" applyProtection="1">
      <alignment horizontal="center"/>
      <protection hidden="1"/>
    </xf>
    <xf numFmtId="171" fontId="54" fillId="4" borderId="6" xfId="2" applyNumberFormat="1" applyFont="1" applyFill="1" applyBorder="1" applyAlignment="1" applyProtection="1">
      <alignment horizontal="center"/>
      <protection hidden="1"/>
    </xf>
    <xf numFmtId="170" fontId="54" fillId="12" borderId="70" xfId="2" applyNumberFormat="1" applyFont="1" applyFill="1" applyBorder="1" applyAlignment="1" applyProtection="1">
      <alignment horizontal="left"/>
      <protection hidden="1"/>
    </xf>
    <xf numFmtId="170" fontId="54" fillId="12" borderId="0" xfId="2" applyNumberFormat="1" applyFont="1" applyFill="1" applyBorder="1" applyAlignment="1" applyProtection="1">
      <alignment horizontal="left"/>
      <protection hidden="1"/>
    </xf>
    <xf numFmtId="171" fontId="54" fillId="12" borderId="0" xfId="2" applyNumberFormat="1" applyFont="1" applyFill="1" applyBorder="1" applyAlignment="1" applyProtection="1">
      <alignment horizontal="center"/>
      <protection hidden="1"/>
    </xf>
    <xf numFmtId="171" fontId="54" fillId="12" borderId="6" xfId="2" applyNumberFormat="1" applyFont="1" applyFill="1" applyBorder="1" applyAlignment="1" applyProtection="1">
      <alignment horizontal="center"/>
      <protection hidden="1"/>
    </xf>
    <xf numFmtId="170" fontId="54" fillId="4" borderId="34" xfId="2" applyNumberFormat="1" applyFont="1" applyFill="1" applyBorder="1" applyAlignment="1" applyProtection="1">
      <alignment horizontal="center"/>
      <protection hidden="1"/>
    </xf>
    <xf numFmtId="2" fontId="54" fillId="9" borderId="6" xfId="2" applyNumberFormat="1" applyFont="1" applyFill="1" applyBorder="1" applyAlignment="1" applyProtection="1">
      <alignment horizontal="center"/>
      <protection hidden="1"/>
    </xf>
    <xf numFmtId="0" fontId="56" fillId="0" borderId="33" xfId="0" applyFont="1" applyBorder="1" applyAlignment="1" applyProtection="1">
      <alignment horizontal="center"/>
      <protection hidden="1"/>
    </xf>
    <xf numFmtId="170" fontId="54" fillId="9" borderId="6" xfId="2" applyNumberFormat="1" applyFont="1" applyFill="1" applyBorder="1" applyAlignment="1" applyProtection="1">
      <alignment horizontal="center"/>
      <protection hidden="1"/>
    </xf>
    <xf numFmtId="171" fontId="54" fillId="4" borderId="46" xfId="2" applyNumberFormat="1" applyFont="1" applyFill="1" applyBorder="1" applyAlignment="1" applyProtection="1">
      <alignment horizontal="center"/>
      <protection hidden="1"/>
    </xf>
    <xf numFmtId="171" fontId="54" fillId="4" borderId="15" xfId="2" applyNumberFormat="1" applyFont="1" applyFill="1" applyBorder="1" applyAlignment="1" applyProtection="1">
      <alignment horizontal="center"/>
      <protection hidden="1"/>
    </xf>
    <xf numFmtId="0" fontId="56" fillId="0" borderId="11" xfId="0" applyFont="1" applyBorder="1" applyAlignment="1" applyProtection="1">
      <alignment horizontal="centerContinuous"/>
      <protection hidden="1"/>
    </xf>
    <xf numFmtId="170" fontId="71" fillId="9" borderId="69" xfId="2" applyNumberFormat="1" applyFont="1" applyFill="1" applyBorder="1" applyAlignment="1" applyProtection="1">
      <alignment horizontal="left"/>
      <protection hidden="1"/>
    </xf>
    <xf numFmtId="170" fontId="71" fillId="9" borderId="13" xfId="2" applyNumberFormat="1" applyFont="1" applyFill="1" applyBorder="1" applyAlignment="1" applyProtection="1">
      <alignment horizontal="left"/>
      <protection hidden="1"/>
    </xf>
    <xf numFmtId="171" fontId="54" fillId="4" borderId="34" xfId="2" applyNumberFormat="1" applyFont="1" applyFill="1" applyBorder="1" applyAlignment="1" applyProtection="1">
      <alignment horizontal="center"/>
      <protection hidden="1"/>
    </xf>
    <xf numFmtId="171" fontId="54" fillId="9" borderId="34" xfId="2" applyNumberFormat="1" applyFont="1" applyFill="1" applyBorder="1" applyAlignment="1" applyProtection="1">
      <alignment horizontal="center"/>
      <protection hidden="1"/>
    </xf>
    <xf numFmtId="171" fontId="54" fillId="9" borderId="6" xfId="2" applyNumberFormat="1" applyFont="1" applyFill="1" applyBorder="1" applyAlignment="1" applyProtection="1">
      <alignment horizontal="center"/>
      <protection hidden="1"/>
    </xf>
    <xf numFmtId="0" fontId="60" fillId="14" borderId="78" xfId="0" applyFont="1" applyFill="1" applyBorder="1" applyAlignment="1" applyProtection="1">
      <alignment horizontal="left"/>
      <protection hidden="1"/>
    </xf>
    <xf numFmtId="0" fontId="60" fillId="14" borderId="13" xfId="0" applyFont="1" applyFill="1" applyBorder="1" applyAlignment="1" applyProtection="1">
      <alignment horizontal="centerContinuous"/>
      <protection hidden="1"/>
    </xf>
    <xf numFmtId="0" fontId="60" fillId="14" borderId="15" xfId="0" applyFont="1" applyFill="1" applyBorder="1" applyAlignment="1" applyProtection="1">
      <alignment horizontal="centerContinuous"/>
      <protection hidden="1"/>
    </xf>
    <xf numFmtId="0" fontId="62" fillId="0" borderId="5" xfId="0" applyFont="1" applyBorder="1" applyProtection="1">
      <protection hidden="1"/>
    </xf>
    <xf numFmtId="0" fontId="54" fillId="0" borderId="33" xfId="0" applyFont="1" applyBorder="1" applyProtection="1">
      <protection hidden="1"/>
    </xf>
    <xf numFmtId="170" fontId="69" fillId="0" borderId="64" xfId="2" applyNumberFormat="1" applyFont="1" applyBorder="1" applyAlignment="1" applyProtection="1">
      <alignment horizontal="left"/>
      <protection hidden="1"/>
    </xf>
    <xf numFmtId="172" fontId="54" fillId="0" borderId="6" xfId="1" applyNumberFormat="1" applyFont="1" applyBorder="1" applyAlignment="1" applyProtection="1">
      <alignment horizontal="center"/>
      <protection hidden="1"/>
    </xf>
    <xf numFmtId="0" fontId="69" fillId="0" borderId="5" xfId="0" applyFont="1" applyBorder="1" applyProtection="1">
      <protection hidden="1"/>
    </xf>
    <xf numFmtId="0" fontId="77" fillId="9" borderId="64" xfId="0" applyFont="1" applyFill="1" applyBorder="1" applyProtection="1">
      <protection hidden="1"/>
    </xf>
    <xf numFmtId="0" fontId="69" fillId="0" borderId="64" xfId="0" applyFont="1" applyBorder="1" applyProtection="1">
      <protection hidden="1"/>
    </xf>
    <xf numFmtId="0" fontId="60" fillId="14" borderId="64" xfId="0" applyFont="1" applyFill="1" applyBorder="1" applyAlignment="1" applyProtection="1">
      <alignment horizontal="left"/>
      <protection hidden="1"/>
    </xf>
    <xf numFmtId="0" fontId="60" fillId="14" borderId="0" xfId="0" applyFont="1" applyFill="1" applyAlignment="1" applyProtection="1">
      <alignment horizontal="centerContinuous"/>
      <protection hidden="1"/>
    </xf>
    <xf numFmtId="0" fontId="60" fillId="14" borderId="61" xfId="0" applyFont="1" applyFill="1" applyBorder="1" applyAlignment="1" applyProtection="1">
      <alignment horizontal="left"/>
      <protection hidden="1"/>
    </xf>
    <xf numFmtId="0" fontId="60" fillId="14" borderId="62" xfId="0" applyFont="1" applyFill="1" applyBorder="1" applyAlignment="1" applyProtection="1">
      <alignment horizontal="centerContinuous"/>
      <protection hidden="1"/>
    </xf>
    <xf numFmtId="0" fontId="60" fillId="14" borderId="63" xfId="0" applyFont="1" applyFill="1" applyBorder="1" applyAlignment="1" applyProtection="1">
      <alignment horizontal="centerContinuous"/>
      <protection hidden="1"/>
    </xf>
    <xf numFmtId="0" fontId="54" fillId="11" borderId="0" xfId="1" applyNumberFormat="1" applyFont="1" applyFill="1" applyBorder="1" applyAlignment="1" applyProtection="1">
      <alignment horizontal="center" vertical="center"/>
      <protection hidden="1"/>
    </xf>
    <xf numFmtId="0" fontId="54" fillId="11" borderId="6" xfId="1" applyNumberFormat="1" applyFont="1" applyFill="1" applyBorder="1" applyAlignment="1" applyProtection="1">
      <alignment horizontal="centerContinuous"/>
      <protection hidden="1"/>
    </xf>
    <xf numFmtId="173" fontId="54" fillId="0" borderId="0" xfId="1" applyNumberFormat="1" applyFont="1" applyBorder="1" applyAlignment="1" applyProtection="1">
      <alignment horizontal="center" vertical="center"/>
      <protection hidden="1"/>
    </xf>
    <xf numFmtId="173" fontId="54" fillId="0" borderId="6" xfId="1" applyNumberFormat="1" applyFont="1" applyBorder="1" applyAlignment="1" applyProtection="1">
      <alignment horizontal="centerContinuous"/>
      <protection hidden="1"/>
    </xf>
    <xf numFmtId="1" fontId="54" fillId="0" borderId="6" xfId="1" applyNumberFormat="1" applyFont="1" applyBorder="1" applyAlignment="1" applyProtection="1">
      <alignment horizontal="centerContinuous"/>
      <protection hidden="1"/>
    </xf>
    <xf numFmtId="0" fontId="69" fillId="0" borderId="29" xfId="0" applyFont="1" applyBorder="1" applyProtection="1">
      <protection hidden="1"/>
    </xf>
    <xf numFmtId="0" fontId="54" fillId="0" borderId="30" xfId="0" applyFont="1" applyBorder="1" applyProtection="1">
      <protection hidden="1"/>
    </xf>
    <xf numFmtId="170" fontId="62" fillId="11" borderId="80" xfId="2" applyNumberFormat="1" applyFont="1" applyFill="1" applyBorder="1" applyAlignment="1" applyProtection="1">
      <alignment horizontal="left"/>
      <protection hidden="1"/>
    </xf>
    <xf numFmtId="0" fontId="54" fillId="11" borderId="30" xfId="1" applyNumberFormat="1" applyFont="1" applyFill="1" applyBorder="1" applyAlignment="1" applyProtection="1">
      <alignment horizontal="centerContinuous"/>
      <protection hidden="1"/>
    </xf>
    <xf numFmtId="0" fontId="54" fillId="11" borderId="30" xfId="1" applyNumberFormat="1" applyFont="1" applyFill="1" applyBorder="1" applyAlignment="1" applyProtection="1">
      <alignment horizontal="center" vertical="center"/>
      <protection hidden="1"/>
    </xf>
    <xf numFmtId="0" fontId="54" fillId="11" borderId="25" xfId="1" applyNumberFormat="1" applyFont="1" applyFill="1" applyBorder="1" applyAlignment="1" applyProtection="1">
      <alignment horizontal="center" vertical="center"/>
      <protection hidden="1"/>
    </xf>
    <xf numFmtId="0" fontId="54" fillId="11" borderId="30" xfId="1" applyNumberFormat="1" applyFont="1" applyFill="1" applyBorder="1" applyAlignment="1" applyProtection="1">
      <alignment horizontal="center"/>
      <protection hidden="1"/>
    </xf>
    <xf numFmtId="0" fontId="54" fillId="11" borderId="31" xfId="1" applyNumberFormat="1" applyFont="1" applyFill="1" applyBorder="1" applyAlignment="1" applyProtection="1">
      <alignment horizontal="center"/>
      <protection hidden="1"/>
    </xf>
    <xf numFmtId="0" fontId="77" fillId="9" borderId="0" xfId="0" applyFont="1" applyFill="1" applyProtection="1">
      <protection hidden="1"/>
    </xf>
    <xf numFmtId="2" fontId="77" fillId="9" borderId="0" xfId="0" applyNumberFormat="1" applyFont="1" applyFill="1" applyAlignment="1" applyProtection="1">
      <alignment horizontal="left"/>
      <protection hidden="1"/>
    </xf>
    <xf numFmtId="0" fontId="71" fillId="9" borderId="0" xfId="0" applyFont="1" applyFill="1" applyAlignment="1" applyProtection="1">
      <alignment horizontal="left"/>
      <protection hidden="1"/>
    </xf>
    <xf numFmtId="171" fontId="0" fillId="0" borderId="0" xfId="0" applyNumberFormat="1"/>
    <xf numFmtId="0" fontId="0" fillId="0" borderId="0" xfId="0" applyAlignment="1">
      <alignment horizontal="center"/>
    </xf>
    <xf numFmtId="171" fontId="54" fillId="11" borderId="0" xfId="2" applyNumberFormat="1" applyFont="1" applyFill="1" applyAlignment="1">
      <alignment horizontal="center"/>
    </xf>
    <xf numFmtId="171" fontId="54" fillId="0" borderId="0" xfId="2" applyNumberFormat="1" applyFont="1" applyAlignment="1">
      <alignment horizontal="center"/>
    </xf>
    <xf numFmtId="171" fontId="56" fillId="0" borderId="0" xfId="2" applyNumberFormat="1" applyFont="1" applyAlignment="1">
      <alignment horizontal="center"/>
    </xf>
    <xf numFmtId="171" fontId="54" fillId="11" borderId="82" xfId="2" applyNumberFormat="1" applyFont="1" applyFill="1" applyBorder="1" applyAlignment="1">
      <alignment horizontal="center"/>
    </xf>
    <xf numFmtId="2" fontId="0" fillId="0" borderId="0" xfId="0" applyNumberFormat="1"/>
    <xf numFmtId="171" fontId="0" fillId="0" borderId="0" xfId="0" applyNumberFormat="1" applyAlignment="1">
      <alignment horizontal="center"/>
    </xf>
    <xf numFmtId="0" fontId="0" fillId="6" borderId="0" xfId="0" applyFill="1" applyAlignment="1">
      <alignment horizontal="center"/>
    </xf>
    <xf numFmtId="171" fontId="0" fillId="6" borderId="0" xfId="0" applyNumberFormat="1" applyFill="1" applyAlignment="1">
      <alignment horizontal="center"/>
    </xf>
    <xf numFmtId="0" fontId="79" fillId="9" borderId="69" xfId="0" applyFont="1" applyFill="1" applyBorder="1" applyAlignment="1" applyProtection="1">
      <alignment horizontal="centerContinuous" vertical="center"/>
      <protection hidden="1"/>
    </xf>
    <xf numFmtId="0" fontId="79" fillId="9" borderId="13" xfId="0" applyFont="1" applyFill="1" applyBorder="1" applyAlignment="1" applyProtection="1">
      <alignment horizontal="centerContinuous"/>
      <protection hidden="1"/>
    </xf>
    <xf numFmtId="0" fontId="79" fillId="9" borderId="70" xfId="0" applyFont="1" applyFill="1" applyBorder="1" applyAlignment="1" applyProtection="1">
      <alignment horizontal="centerContinuous" vertical="center"/>
      <protection hidden="1"/>
    </xf>
    <xf numFmtId="0" fontId="79" fillId="9" borderId="0" xfId="0" applyFont="1" applyFill="1" applyAlignment="1" applyProtection="1">
      <alignment horizontal="centerContinuous"/>
      <protection hidden="1"/>
    </xf>
    <xf numFmtId="0" fontId="79" fillId="9" borderId="44" xfId="0" applyFont="1" applyFill="1" applyBorder="1" applyAlignment="1" applyProtection="1">
      <alignment horizontal="centerContinuous" vertical="center"/>
      <protection hidden="1"/>
    </xf>
    <xf numFmtId="0" fontId="79" fillId="9" borderId="42" xfId="0" applyFont="1" applyFill="1" applyBorder="1" applyAlignment="1" applyProtection="1">
      <alignment horizontal="centerContinuous"/>
      <protection hidden="1"/>
    </xf>
    <xf numFmtId="170" fontId="78" fillId="11" borderId="64" xfId="2" applyNumberFormat="1" applyFont="1" applyFill="1" applyBorder="1" applyAlignment="1" applyProtection="1">
      <alignment horizontal="left"/>
      <protection hidden="1"/>
    </xf>
    <xf numFmtId="170" fontId="1" fillId="11" borderId="0" xfId="2" applyNumberFormat="1" applyFont="1" applyFill="1" applyBorder="1" applyAlignment="1" applyProtection="1">
      <alignment horizontal="left"/>
      <protection hidden="1"/>
    </xf>
    <xf numFmtId="170" fontId="78" fillId="0" borderId="64" xfId="2" applyNumberFormat="1" applyFont="1" applyBorder="1" applyAlignment="1" applyProtection="1">
      <alignment horizontal="left"/>
      <protection hidden="1"/>
    </xf>
    <xf numFmtId="170" fontId="1" fillId="0" borderId="0" xfId="2" applyNumberFormat="1" applyFont="1" applyBorder="1" applyAlignment="1" applyProtection="1">
      <alignment horizontal="left"/>
      <protection hidden="1"/>
    </xf>
    <xf numFmtId="170" fontId="80" fillId="11" borderId="64" xfId="2" applyNumberFormat="1" applyFont="1" applyFill="1" applyBorder="1" applyAlignment="1" applyProtection="1">
      <alignment horizontal="left"/>
      <protection hidden="1"/>
    </xf>
    <xf numFmtId="170" fontId="40" fillId="11" borderId="0" xfId="2" applyNumberFormat="1" applyFont="1" applyFill="1" applyBorder="1" applyAlignment="1" applyProtection="1">
      <alignment horizontal="left"/>
      <protection hidden="1"/>
    </xf>
    <xf numFmtId="0" fontId="80" fillId="9" borderId="68" xfId="0" applyFont="1" applyFill="1" applyBorder="1" applyProtection="1">
      <protection hidden="1"/>
    </xf>
    <xf numFmtId="0" fontId="40" fillId="9" borderId="42" xfId="0" applyFont="1" applyFill="1" applyBorder="1" applyProtection="1">
      <protection hidden="1"/>
    </xf>
    <xf numFmtId="0" fontId="1" fillId="11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NumberFormat="1" applyFont="1" applyBorder="1" applyAlignment="1" applyProtection="1">
      <alignment horizontal="center"/>
      <protection hidden="1"/>
    </xf>
    <xf numFmtId="0" fontId="40" fillId="11" borderId="0" xfId="1" applyNumberFormat="1" applyFont="1" applyFill="1" applyBorder="1" applyAlignment="1" applyProtection="1">
      <alignment horizontal="center"/>
      <protection hidden="1"/>
    </xf>
    <xf numFmtId="0" fontId="40" fillId="12" borderId="42" xfId="1" applyNumberFormat="1" applyFont="1" applyFill="1" applyBorder="1" applyAlignment="1" applyProtection="1">
      <alignment horizontal="center"/>
      <protection hidden="1"/>
    </xf>
    <xf numFmtId="0" fontId="40" fillId="12" borderId="75" xfId="1" applyNumberFormat="1" applyFont="1" applyFill="1" applyBorder="1" applyAlignment="1" applyProtection="1">
      <alignment horizontal="center"/>
      <protection hidden="1"/>
    </xf>
    <xf numFmtId="170" fontId="1" fillId="11" borderId="70" xfId="2" applyNumberFormat="1" applyFont="1" applyFill="1" applyBorder="1" applyAlignment="1" applyProtection="1">
      <alignment horizontal="left"/>
      <protection hidden="1"/>
    </xf>
    <xf numFmtId="170" fontId="1" fillId="0" borderId="70" xfId="2" applyNumberFormat="1" applyFont="1" applyBorder="1" applyAlignment="1" applyProtection="1">
      <alignment horizontal="left"/>
      <protection hidden="1"/>
    </xf>
    <xf numFmtId="170" fontId="1" fillId="11" borderId="44" xfId="2" applyNumberFormat="1" applyFont="1" applyFill="1" applyBorder="1" applyAlignment="1" applyProtection="1">
      <alignment horizontal="left"/>
      <protection hidden="1"/>
    </xf>
    <xf numFmtId="170" fontId="1" fillId="11" borderId="42" xfId="2" applyNumberFormat="1" applyFont="1" applyFill="1" applyBorder="1" applyAlignment="1" applyProtection="1">
      <alignment horizontal="left"/>
      <protection hidden="1"/>
    </xf>
    <xf numFmtId="171" fontId="1" fillId="11" borderId="42" xfId="2" applyNumberFormat="1" applyFont="1" applyFill="1" applyBorder="1" applyAlignment="1" applyProtection="1">
      <alignment horizontal="center"/>
      <protection hidden="1"/>
    </xf>
    <xf numFmtId="171" fontId="1" fillId="11" borderId="74" xfId="2" applyNumberFormat="1" applyFont="1" applyFill="1" applyBorder="1" applyAlignment="1" applyProtection="1">
      <alignment horizontal="center"/>
      <protection hidden="1"/>
    </xf>
    <xf numFmtId="170" fontId="1" fillId="0" borderId="44" xfId="2" applyNumberFormat="1" applyFont="1" applyBorder="1" applyAlignment="1" applyProtection="1">
      <alignment horizontal="left"/>
      <protection hidden="1"/>
    </xf>
    <xf numFmtId="170" fontId="1" fillId="0" borderId="42" xfId="2" applyNumberFormat="1" applyFont="1" applyBorder="1" applyAlignment="1" applyProtection="1">
      <alignment horizontal="left"/>
      <protection hidden="1"/>
    </xf>
    <xf numFmtId="0" fontId="46" fillId="2" borderId="1" xfId="0" applyFont="1" applyFill="1" applyBorder="1" applyProtection="1">
      <protection hidden="1"/>
    </xf>
    <xf numFmtId="2" fontId="81" fillId="2" borderId="2" xfId="0" applyNumberFormat="1" applyFont="1" applyFill="1" applyBorder="1" applyAlignment="1">
      <alignment vertical="center"/>
    </xf>
    <xf numFmtId="2" fontId="81" fillId="0" borderId="0" xfId="0" applyNumberFormat="1" applyFont="1" applyAlignment="1">
      <alignment vertical="center"/>
    </xf>
    <xf numFmtId="2" fontId="81" fillId="0" borderId="5" xfId="0" applyNumberFormat="1" applyFont="1" applyBorder="1" applyAlignment="1">
      <alignment vertical="center"/>
    </xf>
    <xf numFmtId="2" fontId="81" fillId="0" borderId="6" xfId="0" applyNumberFormat="1" applyFont="1" applyBorder="1" applyAlignment="1">
      <alignment vertical="center"/>
    </xf>
    <xf numFmtId="0" fontId="0" fillId="9" borderId="5" xfId="0" applyFill="1" applyBorder="1" applyAlignment="1">
      <alignment vertical="center"/>
    </xf>
    <xf numFmtId="0" fontId="83" fillId="9" borderId="0" xfId="0" applyFont="1" applyFill="1" applyAlignment="1">
      <alignment horizontal="left" vertical="center"/>
    </xf>
    <xf numFmtId="0" fontId="83" fillId="9" borderId="6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85" fillId="9" borderId="0" xfId="0" applyFont="1" applyFill="1" applyAlignment="1">
      <alignment horizontal="left" vertical="center"/>
    </xf>
    <xf numFmtId="171" fontId="88" fillId="0" borderId="0" xfId="0" quotePrefix="1" applyNumberFormat="1" applyFont="1" applyAlignment="1">
      <alignment horizontal="center" vertical="center"/>
    </xf>
    <xf numFmtId="0" fontId="87" fillId="3" borderId="83" xfId="0" applyFont="1" applyFill="1" applyBorder="1" applyAlignment="1">
      <alignment horizontal="center" vertical="center"/>
    </xf>
    <xf numFmtId="9" fontId="87" fillId="3" borderId="2" xfId="2" applyFont="1" applyFill="1" applyBorder="1" applyAlignment="1">
      <alignment horizontal="right" vertical="center"/>
    </xf>
    <xf numFmtId="9" fontId="87" fillId="3" borderId="84" xfId="2" applyFont="1" applyFill="1" applyBorder="1" applyAlignment="1">
      <alignment horizontal="right" vertical="center"/>
    </xf>
    <xf numFmtId="9" fontId="87" fillId="3" borderId="32" xfId="2" applyFont="1" applyFill="1" applyBorder="1" applyAlignment="1">
      <alignment horizontal="right" vertical="center"/>
    </xf>
    <xf numFmtId="171" fontId="40" fillId="0" borderId="5" xfId="0" applyNumberFormat="1" applyFont="1" applyBorder="1" applyAlignment="1">
      <alignment vertical="center"/>
    </xf>
    <xf numFmtId="171" fontId="89" fillId="0" borderId="45" xfId="0" applyNumberFormat="1" applyFont="1" applyBorder="1" applyAlignment="1">
      <alignment horizontal="center" vertical="center"/>
    </xf>
    <xf numFmtId="171" fontId="90" fillId="0" borderId="0" xfId="0" quotePrefix="1" applyNumberFormat="1" applyFont="1" applyAlignment="1">
      <alignment horizontal="center" vertical="center"/>
    </xf>
    <xf numFmtId="171" fontId="89" fillId="0" borderId="55" xfId="0" applyNumberFormat="1" applyFont="1" applyBorder="1" applyAlignment="1">
      <alignment horizontal="right" vertical="center"/>
    </xf>
    <xf numFmtId="171" fontId="89" fillId="0" borderId="36" xfId="0" applyNumberFormat="1" applyFont="1" applyBorder="1" applyAlignment="1">
      <alignment horizontal="right" vertical="center"/>
    </xf>
    <xf numFmtId="171" fontId="89" fillId="0" borderId="37" xfId="0" applyNumberFormat="1" applyFont="1" applyBorder="1" applyAlignment="1">
      <alignment horizontal="right" vertical="center"/>
    </xf>
    <xf numFmtId="171" fontId="89" fillId="0" borderId="47" xfId="0" applyNumberFormat="1" applyFont="1" applyBorder="1" applyAlignment="1">
      <alignment horizontal="right" vertical="center"/>
    </xf>
    <xf numFmtId="171" fontId="89" fillId="0" borderId="45" xfId="0" applyNumberFormat="1" applyFont="1" applyBorder="1" applyAlignment="1">
      <alignment horizontal="right" vertical="center"/>
    </xf>
    <xf numFmtId="171" fontId="89" fillId="0" borderId="39" xfId="0" applyNumberFormat="1" applyFont="1" applyBorder="1" applyAlignment="1">
      <alignment horizontal="right" vertical="center"/>
    </xf>
    <xf numFmtId="171" fontId="89" fillId="4" borderId="39" xfId="0" applyNumberFormat="1" applyFont="1" applyFill="1" applyBorder="1" applyAlignment="1">
      <alignment horizontal="right" vertical="center"/>
    </xf>
    <xf numFmtId="171" fontId="89" fillId="4" borderId="45" xfId="0" applyNumberFormat="1" applyFont="1" applyFill="1" applyBorder="1" applyAlignment="1">
      <alignment horizontal="right" vertical="center"/>
    </xf>
    <xf numFmtId="171" fontId="89" fillId="4" borderId="47" xfId="0" applyNumberFormat="1" applyFont="1" applyFill="1" applyBorder="1" applyAlignment="1">
      <alignment horizontal="right" vertical="center"/>
    </xf>
    <xf numFmtId="171" fontId="89" fillId="0" borderId="12" xfId="0" applyNumberFormat="1" applyFont="1" applyBorder="1" applyAlignment="1">
      <alignment horizontal="right" vertical="center"/>
    </xf>
    <xf numFmtId="171" fontId="89" fillId="0" borderId="14" xfId="0" applyNumberFormat="1" applyFont="1" applyBorder="1" applyAlignment="1">
      <alignment horizontal="right" vertical="center"/>
    </xf>
    <xf numFmtId="171" fontId="89" fillId="4" borderId="14" xfId="0" applyNumberFormat="1" applyFont="1" applyFill="1" applyBorder="1" applyAlignment="1">
      <alignment horizontal="right" vertical="center"/>
    </xf>
    <xf numFmtId="171" fontId="89" fillId="0" borderId="57" xfId="0" applyNumberFormat="1" applyFont="1" applyBorder="1" applyAlignment="1">
      <alignment horizontal="right" vertical="center"/>
    </xf>
    <xf numFmtId="171" fontId="89" fillId="0" borderId="52" xfId="0" applyNumberFormat="1" applyFont="1" applyBorder="1" applyAlignment="1">
      <alignment horizontal="right" vertical="center"/>
    </xf>
    <xf numFmtId="171" fontId="89" fillId="0" borderId="59" xfId="0" applyNumberFormat="1" applyFont="1" applyBorder="1" applyAlignment="1">
      <alignment horizontal="right" vertical="center"/>
    </xf>
    <xf numFmtId="171" fontId="89" fillId="0" borderId="60" xfId="0" applyNumberFormat="1" applyFont="1" applyBorder="1" applyAlignment="1">
      <alignment horizontal="right" vertical="center"/>
    </xf>
    <xf numFmtId="0" fontId="92" fillId="9" borderId="0" xfId="0" applyFont="1" applyFill="1" applyAlignment="1">
      <alignment vertical="center"/>
    </xf>
    <xf numFmtId="0" fontId="92" fillId="0" borderId="0" xfId="0" applyFont="1" applyAlignment="1">
      <alignment vertical="center"/>
    </xf>
    <xf numFmtId="171" fontId="92" fillId="0" borderId="0" xfId="0" applyNumberFormat="1" applyFont="1" applyAlignment="1">
      <alignment vertical="center"/>
    </xf>
    <xf numFmtId="0" fontId="92" fillId="0" borderId="6" xfId="0" applyFont="1" applyBorder="1" applyAlignment="1">
      <alignment vertical="center"/>
    </xf>
    <xf numFmtId="0" fontId="87" fillId="3" borderId="1" xfId="0" applyFont="1" applyFill="1" applyBorder="1" applyAlignment="1">
      <alignment vertical="center"/>
    </xf>
    <xf numFmtId="0" fontId="87" fillId="3" borderId="2" xfId="0" applyFont="1" applyFill="1" applyBorder="1" applyAlignment="1">
      <alignment vertical="center"/>
    </xf>
    <xf numFmtId="0" fontId="87" fillId="3" borderId="3" xfId="0" applyFont="1" applyFill="1" applyBorder="1" applyAlignment="1">
      <alignment horizontal="left" vertical="center" indent="1"/>
    </xf>
    <xf numFmtId="0" fontId="87" fillId="3" borderId="85" xfId="0" applyFont="1" applyFill="1" applyBorder="1" applyAlignment="1">
      <alignment horizontal="center" vertical="center"/>
    </xf>
    <xf numFmtId="0" fontId="89" fillId="0" borderId="8" xfId="0" applyFont="1" applyBorder="1" applyAlignment="1">
      <alignment horizontal="left" vertical="center" indent="2"/>
    </xf>
    <xf numFmtId="0" fontId="89" fillId="0" borderId="10" xfId="0" applyFont="1" applyBorder="1" applyAlignment="1">
      <alignment vertical="center"/>
    </xf>
    <xf numFmtId="171" fontId="89" fillId="0" borderId="58" xfId="0" applyNumberFormat="1" applyFont="1" applyBorder="1" applyAlignment="1">
      <alignment horizontal="right" vertical="center"/>
    </xf>
    <xf numFmtId="171" fontId="89" fillId="0" borderId="43" xfId="0" applyNumberFormat="1" applyFont="1" applyBorder="1" applyAlignment="1">
      <alignment horizontal="right" vertical="center"/>
    </xf>
    <xf numFmtId="171" fontId="89" fillId="0" borderId="87" xfId="0" applyNumberFormat="1" applyFont="1" applyBorder="1" applyAlignment="1">
      <alignment horizontal="right" vertical="center"/>
    </xf>
    <xf numFmtId="171" fontId="89" fillId="0" borderId="88" xfId="0" applyNumberFormat="1" applyFont="1" applyBorder="1" applyAlignment="1">
      <alignment horizontal="right" vertical="center"/>
    </xf>
    <xf numFmtId="171" fontId="89" fillId="0" borderId="10" xfId="0" applyNumberFormat="1" applyFont="1" applyBorder="1" applyAlignment="1">
      <alignment horizontal="right" vertical="center"/>
    </xf>
    <xf numFmtId="171" fontId="89" fillId="3" borderId="56" xfId="0" quotePrefix="1" applyNumberFormat="1" applyFont="1" applyFill="1" applyBorder="1" applyAlignment="1">
      <alignment horizontal="center" vertical="center"/>
    </xf>
    <xf numFmtId="171" fontId="89" fillId="3" borderId="45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9" borderId="0" xfId="0" applyFill="1" applyAlignment="1">
      <alignment vertical="center"/>
    </xf>
    <xf numFmtId="0" fontId="0" fillId="9" borderId="6" xfId="0" applyFill="1" applyBorder="1" applyAlignment="1">
      <alignment vertical="center"/>
    </xf>
    <xf numFmtId="171" fontId="87" fillId="3" borderId="7" xfId="0" applyNumberFormat="1" applyFont="1" applyFill="1" applyBorder="1" applyAlignment="1">
      <alignment horizontal="left" vertical="center"/>
    </xf>
    <xf numFmtId="171" fontId="87" fillId="3" borderId="84" xfId="0" applyNumberFormat="1" applyFont="1" applyFill="1" applyBorder="1" applyAlignment="1">
      <alignment horizontal="center" vertical="center"/>
    </xf>
    <xf numFmtId="171" fontId="87" fillId="3" borderId="4" xfId="0" applyNumberFormat="1" applyFont="1" applyFill="1" applyBorder="1" applyAlignment="1">
      <alignment horizontal="center" vertical="center"/>
    </xf>
    <xf numFmtId="0" fontId="94" fillId="3" borderId="7" xfId="0" applyFont="1" applyFill="1" applyBorder="1" applyAlignment="1">
      <alignment horizontal="left" vertical="center" indent="1"/>
    </xf>
    <xf numFmtId="0" fontId="87" fillId="3" borderId="92" xfId="0" applyFont="1" applyFill="1" applyBorder="1" applyAlignment="1">
      <alignment horizontal="center" vertical="center"/>
    </xf>
    <xf numFmtId="0" fontId="87" fillId="3" borderId="4" xfId="0" applyFont="1" applyFill="1" applyBorder="1" applyAlignment="1">
      <alignment horizontal="center" vertical="center"/>
    </xf>
    <xf numFmtId="171" fontId="89" fillId="0" borderId="8" xfId="0" applyNumberFormat="1" applyFont="1" applyBorder="1" applyAlignment="1">
      <alignment horizontal="left"/>
    </xf>
    <xf numFmtId="171" fontId="89" fillId="0" borderId="36" xfId="0" applyNumberFormat="1" applyFont="1" applyBorder="1" applyAlignment="1">
      <alignment horizontal="center"/>
    </xf>
    <xf numFmtId="171" fontId="89" fillId="0" borderId="32" xfId="0" applyNumberFormat="1" applyFont="1" applyBorder="1" applyAlignment="1">
      <alignment horizontal="center"/>
    </xf>
    <xf numFmtId="1" fontId="89" fillId="0" borderId="35" xfId="0" applyNumberFormat="1" applyFont="1" applyBorder="1" applyAlignment="1">
      <alignment horizontal="center" vertical="center"/>
    </xf>
    <xf numFmtId="171" fontId="89" fillId="0" borderId="37" xfId="0" applyNumberFormat="1" applyFont="1" applyBorder="1" applyAlignment="1">
      <alignment horizontal="center" vertical="center"/>
    </xf>
    <xf numFmtId="6" fontId="96" fillId="9" borderId="8" xfId="0" applyNumberFormat="1" applyFont="1" applyFill="1" applyBorder="1" applyAlignment="1">
      <alignment vertical="center"/>
    </xf>
    <xf numFmtId="6" fontId="96" fillId="9" borderId="55" xfId="0" applyNumberFormat="1" applyFont="1" applyFill="1" applyBorder="1" applyAlignment="1">
      <alignment vertical="center"/>
    </xf>
    <xf numFmtId="6" fontId="96" fillId="9" borderId="37" xfId="0" applyNumberFormat="1" applyFont="1" applyFill="1" applyBorder="1" applyAlignment="1">
      <alignment horizontal="center" vertical="center"/>
    </xf>
    <xf numFmtId="171" fontId="89" fillId="9" borderId="49" xfId="0" applyNumberFormat="1" applyFont="1" applyFill="1" applyBorder="1" applyAlignment="1">
      <alignment horizontal="left"/>
    </xf>
    <xf numFmtId="171" fontId="89" fillId="0" borderId="57" xfId="0" applyNumberFormat="1" applyFont="1" applyBorder="1" applyAlignment="1">
      <alignment horizontal="center"/>
    </xf>
    <xf numFmtId="1" fontId="89" fillId="0" borderId="58" xfId="0" applyNumberFormat="1" applyFont="1" applyBorder="1" applyAlignment="1">
      <alignment horizontal="center" vertical="center"/>
    </xf>
    <xf numFmtId="171" fontId="89" fillId="0" borderId="60" xfId="0" applyNumberFormat="1" applyFont="1" applyBorder="1" applyAlignment="1">
      <alignment horizontal="center" vertical="center"/>
    </xf>
    <xf numFmtId="6" fontId="96" fillId="9" borderId="49" xfId="0" applyNumberFormat="1" applyFont="1" applyFill="1" applyBorder="1" applyAlignment="1">
      <alignment vertical="center"/>
    </xf>
    <xf numFmtId="6" fontId="96" fillId="9" borderId="47" xfId="0" applyNumberFormat="1" applyFont="1" applyFill="1" applyBorder="1" applyAlignment="1">
      <alignment vertical="center"/>
    </xf>
    <xf numFmtId="6" fontId="96" fillId="9" borderId="39" xfId="0" applyNumberFormat="1" applyFont="1" applyFill="1" applyBorder="1" applyAlignment="1">
      <alignment horizontal="center" vertical="center"/>
    </xf>
    <xf numFmtId="171" fontId="89" fillId="0" borderId="39" xfId="0" applyNumberFormat="1" applyFont="1" applyBorder="1" applyAlignment="1">
      <alignment horizontal="center"/>
    </xf>
    <xf numFmtId="171" fontId="89" fillId="9" borderId="37" xfId="0" applyNumberFormat="1" applyFont="1" applyFill="1" applyBorder="1" applyAlignment="1">
      <alignment horizontal="center" vertical="center"/>
    </xf>
    <xf numFmtId="0" fontId="96" fillId="9" borderId="49" xfId="0" applyFont="1" applyFill="1" applyBorder="1" applyAlignment="1">
      <alignment vertical="center"/>
    </xf>
    <xf numFmtId="0" fontId="96" fillId="9" borderId="47" xfId="0" applyFont="1" applyFill="1" applyBorder="1" applyAlignment="1">
      <alignment vertical="center"/>
    </xf>
    <xf numFmtId="0" fontId="96" fillId="0" borderId="39" xfId="0" applyFont="1" applyBorder="1" applyAlignment="1">
      <alignment horizontal="center" vertical="center"/>
    </xf>
    <xf numFmtId="171" fontId="89" fillId="9" borderId="86" xfId="0" applyNumberFormat="1" applyFont="1" applyFill="1" applyBorder="1" applyAlignment="1">
      <alignment horizontal="left"/>
    </xf>
    <xf numFmtId="171" fontId="89" fillId="0" borderId="59" xfId="0" applyNumberFormat="1" applyFont="1" applyBorder="1" applyAlignment="1">
      <alignment horizontal="center" vertical="center"/>
    </xf>
    <xf numFmtId="171" fontId="89" fillId="0" borderId="31" xfId="0" applyNumberFormat="1" applyFont="1" applyBorder="1" applyAlignment="1">
      <alignment horizontal="center"/>
    </xf>
    <xf numFmtId="1" fontId="89" fillId="0" borderId="56" xfId="0" applyNumberFormat="1" applyFont="1" applyBorder="1" applyAlignment="1">
      <alignment horizontal="center" vertical="center"/>
    </xf>
    <xf numFmtId="171" fontId="89" fillId="9" borderId="39" xfId="0" applyNumberFormat="1" applyFont="1" applyFill="1" applyBorder="1" applyAlignment="1">
      <alignment horizontal="center" vertical="center"/>
    </xf>
    <xf numFmtId="0" fontId="96" fillId="9" borderId="38" xfId="0" applyFont="1" applyFill="1" applyBorder="1" applyAlignment="1">
      <alignment vertical="center"/>
    </xf>
    <xf numFmtId="0" fontId="96" fillId="9" borderId="12" xfId="0" applyFont="1" applyFill="1" applyBorder="1" applyAlignment="1">
      <alignment vertical="center"/>
    </xf>
    <xf numFmtId="0" fontId="96" fillId="9" borderId="57" xfId="0" applyFont="1" applyFill="1" applyBorder="1" applyAlignment="1">
      <alignment horizontal="center" vertical="center"/>
    </xf>
    <xf numFmtId="171" fontId="99" fillId="0" borderId="0" xfId="0" applyNumberFormat="1" applyFont="1"/>
    <xf numFmtId="0" fontId="96" fillId="9" borderId="39" xfId="0" applyFont="1" applyFill="1" applyBorder="1" applyAlignment="1">
      <alignment horizontal="center" vertical="center"/>
    </xf>
    <xf numFmtId="0" fontId="0" fillId="9" borderId="29" xfId="0" applyFill="1" applyBorder="1" applyAlignment="1">
      <alignment vertical="center"/>
    </xf>
    <xf numFmtId="0" fontId="0" fillId="9" borderId="30" xfId="0" applyFill="1" applyBorder="1" applyAlignment="1">
      <alignment vertical="center"/>
    </xf>
    <xf numFmtId="171" fontId="100" fillId="9" borderId="30" xfId="0" quotePrefix="1" applyNumberFormat="1" applyFont="1" applyFill="1" applyBorder="1" applyAlignment="1">
      <alignment horizontal="center" vertical="center"/>
    </xf>
    <xf numFmtId="0" fontId="101" fillId="9" borderId="30" xfId="0" applyFont="1" applyFill="1" applyBorder="1" applyAlignment="1">
      <alignment wrapText="1"/>
    </xf>
    <xf numFmtId="0" fontId="92" fillId="0" borderId="30" xfId="0" applyFont="1" applyBorder="1" applyAlignment="1">
      <alignment vertical="center"/>
    </xf>
    <xf numFmtId="0" fontId="96" fillId="9" borderId="29" xfId="0" applyFont="1" applyFill="1" applyBorder="1" applyAlignment="1">
      <alignment vertical="center"/>
    </xf>
    <xf numFmtId="0" fontId="96" fillId="9" borderId="25" xfId="0" applyFont="1" applyFill="1" applyBorder="1" applyAlignment="1">
      <alignment vertical="center"/>
    </xf>
    <xf numFmtId="0" fontId="102" fillId="9" borderId="27" xfId="0" applyFont="1" applyFill="1" applyBorder="1" applyAlignment="1">
      <alignment horizontal="center" vertical="center"/>
    </xf>
    <xf numFmtId="0" fontId="46" fillId="2" borderId="5" xfId="0" applyFont="1" applyFill="1" applyBorder="1" applyProtection="1">
      <protection hidden="1"/>
    </xf>
    <xf numFmtId="0" fontId="46" fillId="2" borderId="0" xfId="0" applyFont="1" applyFill="1" applyProtection="1">
      <protection hidden="1"/>
    </xf>
    <xf numFmtId="0" fontId="82" fillId="0" borderId="0" xfId="0" applyFont="1" applyProtection="1">
      <protection hidden="1"/>
    </xf>
    <xf numFmtId="0" fontId="92" fillId="0" borderId="5" xfId="0" applyFont="1" applyBorder="1" applyAlignment="1">
      <alignment vertical="center"/>
    </xf>
    <xf numFmtId="0" fontId="103" fillId="9" borderId="0" xfId="3" applyFont="1" applyFill="1" applyBorder="1" applyAlignment="1">
      <alignment vertical="top"/>
    </xf>
    <xf numFmtId="0" fontId="0" fillId="0" borderId="6" xfId="0" applyBorder="1"/>
    <xf numFmtId="0" fontId="83" fillId="9" borderId="5" xfId="0" applyFont="1" applyFill="1" applyBorder="1" applyAlignment="1">
      <alignment horizontal="left" vertical="center"/>
    </xf>
    <xf numFmtId="0" fontId="86" fillId="9" borderId="5" xfId="0" applyFont="1" applyFill="1" applyBorder="1" applyAlignment="1">
      <alignment horizontal="left" vertical="center"/>
    </xf>
    <xf numFmtId="0" fontId="86" fillId="9" borderId="0" xfId="0" applyFont="1" applyFill="1" applyAlignment="1">
      <alignment horizontal="center" vertical="center"/>
    </xf>
    <xf numFmtId="0" fontId="104" fillId="9" borderId="0" xfId="0" applyFont="1" applyFill="1" applyAlignment="1">
      <alignment horizontal="left" vertical="center"/>
    </xf>
    <xf numFmtId="0" fontId="86" fillId="9" borderId="0" xfId="0" applyFont="1" applyFill="1" applyAlignment="1">
      <alignment horizontal="left" vertical="center"/>
    </xf>
    <xf numFmtId="0" fontId="86" fillId="9" borderId="6" xfId="0" applyFont="1" applyFill="1" applyBorder="1" applyAlignment="1">
      <alignment horizontal="center" vertical="center"/>
    </xf>
    <xf numFmtId="0" fontId="87" fillId="3" borderId="35" xfId="0" applyFont="1" applyFill="1" applyBorder="1" applyAlignment="1">
      <alignment horizontal="center" vertical="center"/>
    </xf>
    <xf numFmtId="0" fontId="87" fillId="3" borderId="36" xfId="0" applyFont="1" applyFill="1" applyBorder="1" applyAlignment="1">
      <alignment horizontal="center" vertical="center"/>
    </xf>
    <xf numFmtId="0" fontId="87" fillId="3" borderId="7" xfId="0" applyFont="1" applyFill="1" applyBorder="1" applyAlignment="1">
      <alignment horizontal="left" vertical="center"/>
    </xf>
    <xf numFmtId="0" fontId="87" fillId="3" borderId="3" xfId="0" applyFont="1" applyFill="1" applyBorder="1" applyAlignment="1">
      <alignment horizontal="left" vertical="center"/>
    </xf>
    <xf numFmtId="9" fontId="87" fillId="3" borderId="92" xfId="2" applyFont="1" applyFill="1" applyBorder="1" applyAlignment="1">
      <alignment horizontal="center" vertical="center"/>
    </xf>
    <xf numFmtId="9" fontId="87" fillId="3" borderId="84" xfId="2" applyFont="1" applyFill="1" applyBorder="1" applyAlignment="1">
      <alignment horizontal="center" vertical="center"/>
    </xf>
    <xf numFmtId="9" fontId="105" fillId="3" borderId="32" xfId="2" applyFont="1" applyFill="1" applyBorder="1" applyAlignment="1">
      <alignment horizontal="center" vertical="center"/>
    </xf>
    <xf numFmtId="171" fontId="40" fillId="0" borderId="0" xfId="0" applyNumberFormat="1" applyFont="1" applyAlignment="1">
      <alignment vertical="center"/>
    </xf>
    <xf numFmtId="171" fontId="89" fillId="0" borderId="56" xfId="0" applyNumberFormat="1" applyFont="1" applyBorder="1" applyAlignment="1">
      <alignment horizontal="center" vertical="center"/>
    </xf>
    <xf numFmtId="171" fontId="89" fillId="0" borderId="35" xfId="0" applyNumberFormat="1" applyFont="1" applyBorder="1" applyAlignment="1">
      <alignment horizontal="right" vertical="center"/>
    </xf>
    <xf numFmtId="171" fontId="89" fillId="0" borderId="56" xfId="0" applyNumberFormat="1" applyFont="1" applyBorder="1" applyAlignment="1">
      <alignment horizontal="right" vertical="center"/>
    </xf>
    <xf numFmtId="171" fontId="96" fillId="4" borderId="39" xfId="4" applyNumberFormat="1" applyFont="1" applyFill="1" applyBorder="1" applyAlignment="1">
      <alignment horizontal="right" vertical="center"/>
    </xf>
    <xf numFmtId="171" fontId="89" fillId="0" borderId="11" xfId="0" applyNumberFormat="1" applyFont="1" applyBorder="1" applyAlignment="1">
      <alignment horizontal="right" vertical="center"/>
    </xf>
    <xf numFmtId="171" fontId="96" fillId="15" borderId="52" xfId="4" applyNumberFormat="1" applyFont="1" applyFill="1" applyBorder="1" applyAlignment="1">
      <alignment horizontal="right" vertical="center"/>
    </xf>
    <xf numFmtId="171" fontId="96" fillId="4" borderId="60" xfId="4" applyNumberFormat="1" applyFont="1" applyFill="1" applyBorder="1" applyAlignment="1">
      <alignment horizontal="right" vertical="center"/>
    </xf>
    <xf numFmtId="171" fontId="89" fillId="0" borderId="25" xfId="0" applyNumberFormat="1" applyFont="1" applyBorder="1" applyAlignment="1">
      <alignment horizontal="right" vertical="center"/>
    </xf>
    <xf numFmtId="171" fontId="89" fillId="0" borderId="26" xfId="0" applyNumberFormat="1" applyFont="1" applyBorder="1" applyAlignment="1">
      <alignment horizontal="right" vertical="center"/>
    </xf>
    <xf numFmtId="171" fontId="96" fillId="4" borderId="59" xfId="4" applyNumberFormat="1" applyFont="1" applyFill="1" applyBorder="1" applyAlignment="1">
      <alignment horizontal="right" vertical="center"/>
    </xf>
    <xf numFmtId="0" fontId="89" fillId="0" borderId="8" xfId="0" applyFont="1" applyBorder="1" applyAlignment="1">
      <alignment horizontal="left" vertical="center" indent="1"/>
    </xf>
    <xf numFmtId="171" fontId="106" fillId="0" borderId="34" xfId="0" applyNumberFormat="1" applyFont="1" applyBorder="1" applyAlignment="1">
      <alignment horizontal="right" vertical="center"/>
    </xf>
    <xf numFmtId="171" fontId="96" fillId="4" borderId="36" xfId="5" applyNumberFormat="1" applyFont="1" applyFill="1" applyBorder="1" applyAlignment="1">
      <alignment horizontal="right" vertical="center"/>
    </xf>
    <xf numFmtId="171" fontId="96" fillId="16" borderId="37" xfId="4" applyNumberFormat="1" applyFont="1" applyFill="1" applyBorder="1" applyAlignment="1">
      <alignment horizontal="right" vertical="center"/>
    </xf>
    <xf numFmtId="0" fontId="89" fillId="0" borderId="29" xfId="0" applyFont="1" applyBorder="1" applyAlignment="1">
      <alignment horizontal="left" vertical="center" indent="1"/>
    </xf>
    <xf numFmtId="171" fontId="89" fillId="0" borderId="31" xfId="0" applyNumberFormat="1" applyFont="1" applyBorder="1" applyAlignment="1">
      <alignment horizontal="right" vertical="center"/>
    </xf>
    <xf numFmtId="0" fontId="89" fillId="0" borderId="2" xfId="0" applyFont="1" applyBorder="1" applyAlignment="1">
      <alignment horizontal="left" vertical="center"/>
    </xf>
    <xf numFmtId="0" fontId="89" fillId="9" borderId="2" xfId="0" applyFont="1" applyFill="1" applyBorder="1" applyAlignment="1">
      <alignment horizontal="left" vertical="center"/>
    </xf>
    <xf numFmtId="171" fontId="96" fillId="0" borderId="2" xfId="0" applyNumberFormat="1" applyFont="1" applyBorder="1" applyAlignment="1">
      <alignment horizontal="left" vertical="center"/>
    </xf>
    <xf numFmtId="171" fontId="89" fillId="0" borderId="32" xfId="0" applyNumberFormat="1" applyFont="1" applyBorder="1" applyAlignment="1">
      <alignment horizontal="left" vertical="center"/>
    </xf>
    <xf numFmtId="171" fontId="99" fillId="0" borderId="0" xfId="0" quotePrefix="1" applyNumberFormat="1" applyFont="1" applyAlignment="1">
      <alignment vertical="center"/>
    </xf>
    <xf numFmtId="0" fontId="107" fillId="0" borderId="0" xfId="0" applyFont="1" applyAlignment="1">
      <alignment horizontal="center" vertical="center" wrapText="1"/>
    </xf>
    <xf numFmtId="0" fontId="107" fillId="0" borderId="0" xfId="0" applyFont="1" applyAlignment="1">
      <alignment horizontal="left" vertical="center" indent="1"/>
    </xf>
    <xf numFmtId="171" fontId="107" fillId="0" borderId="0" xfId="0" applyNumberFormat="1" applyFont="1" applyAlignment="1">
      <alignment horizontal="right" vertical="center"/>
    </xf>
    <xf numFmtId="171" fontId="107" fillId="0" borderId="0" xfId="0" applyNumberFormat="1" applyFont="1" applyAlignment="1">
      <alignment horizontal="center" vertical="center"/>
    </xf>
    <xf numFmtId="171" fontId="107" fillId="9" borderId="0" xfId="0" applyNumberFormat="1" applyFont="1" applyFill="1" applyAlignment="1">
      <alignment horizontal="center" vertical="center"/>
    </xf>
    <xf numFmtId="171" fontId="107" fillId="9" borderId="6" xfId="0" applyNumberFormat="1" applyFont="1" applyFill="1" applyBorder="1" applyAlignment="1">
      <alignment horizontal="center" vertical="center"/>
    </xf>
    <xf numFmtId="0" fontId="93" fillId="9" borderId="0" xfId="0" applyFont="1" applyFill="1" applyAlignment="1">
      <alignment horizontal="left" vertical="center"/>
    </xf>
    <xf numFmtId="0" fontId="93" fillId="9" borderId="0" xfId="0" applyFont="1" applyFill="1" applyAlignment="1">
      <alignment horizontal="center" vertical="center"/>
    </xf>
    <xf numFmtId="0" fontId="93" fillId="9" borderId="6" xfId="0" applyFont="1" applyFill="1" applyBorder="1" applyAlignment="1">
      <alignment horizontal="center" vertical="center"/>
    </xf>
    <xf numFmtId="0" fontId="105" fillId="3" borderId="1" xfId="0" applyFont="1" applyFill="1" applyBorder="1" applyAlignment="1">
      <alignment vertical="center"/>
    </xf>
    <xf numFmtId="0" fontId="105" fillId="3" borderId="3" xfId="0" applyFont="1" applyFill="1" applyBorder="1" applyAlignment="1">
      <alignment vertical="center"/>
    </xf>
    <xf numFmtId="0" fontId="105" fillId="3" borderId="3" xfId="0" applyFont="1" applyFill="1" applyBorder="1" applyAlignment="1">
      <alignment horizontal="left" vertical="center" indent="1"/>
    </xf>
    <xf numFmtId="0" fontId="105" fillId="3" borderId="83" xfId="0" applyFont="1" applyFill="1" applyBorder="1" applyAlignment="1">
      <alignment horizontal="center" vertical="center"/>
    </xf>
    <xf numFmtId="9" fontId="87" fillId="3" borderId="92" xfId="2" applyFont="1" applyFill="1" applyBorder="1" applyAlignment="1">
      <alignment horizontal="right" vertical="center"/>
    </xf>
    <xf numFmtId="9" fontId="105" fillId="3" borderId="32" xfId="2" applyFont="1" applyFill="1" applyBorder="1" applyAlignment="1">
      <alignment horizontal="right" vertical="center"/>
    </xf>
    <xf numFmtId="0" fontId="96" fillId="9" borderId="86" xfId="0" applyFont="1" applyFill="1" applyBorder="1" applyAlignment="1">
      <alignment horizontal="left" vertical="center" indent="1"/>
    </xf>
    <xf numFmtId="171" fontId="96" fillId="9" borderId="54" xfId="0" applyNumberFormat="1" applyFont="1" applyFill="1" applyBorder="1" applyAlignment="1">
      <alignment horizontal="right" vertical="center"/>
    </xf>
    <xf numFmtId="171" fontId="96" fillId="0" borderId="52" xfId="4" applyNumberFormat="1" applyFont="1" applyBorder="1" applyAlignment="1">
      <alignment horizontal="right" vertical="center"/>
    </xf>
    <xf numFmtId="171" fontId="96" fillId="0" borderId="59" xfId="4" applyNumberFormat="1" applyFont="1" applyBorder="1" applyAlignment="1">
      <alignment horizontal="right" vertical="center"/>
    </xf>
    <xf numFmtId="171" fontId="96" fillId="9" borderId="59" xfId="4" applyNumberFormat="1" applyFont="1" applyFill="1" applyBorder="1" applyAlignment="1">
      <alignment horizontal="right" vertical="center"/>
    </xf>
    <xf numFmtId="171" fontId="96" fillId="4" borderId="95" xfId="4" applyNumberFormat="1" applyFont="1" applyFill="1" applyBorder="1" applyAlignment="1">
      <alignment horizontal="right" vertical="center"/>
    </xf>
    <xf numFmtId="171" fontId="96" fillId="16" borderId="54" xfId="4" applyNumberFormat="1" applyFont="1" applyFill="1" applyBorder="1" applyAlignment="1">
      <alignment horizontal="right" vertical="center"/>
    </xf>
    <xf numFmtId="171" fontId="89" fillId="0" borderId="56" xfId="0" quotePrefix="1" applyNumberFormat="1" applyFont="1" applyBorder="1" applyAlignment="1">
      <alignment horizontal="center" vertical="center"/>
    </xf>
    <xf numFmtId="171" fontId="89" fillId="0" borderId="45" xfId="0" quotePrefix="1" applyNumberFormat="1" applyFont="1" applyBorder="1" applyAlignment="1">
      <alignment horizontal="center" vertical="center"/>
    </xf>
    <xf numFmtId="0" fontId="96" fillId="9" borderId="8" xfId="0" applyFont="1" applyFill="1" applyBorder="1" applyAlignment="1">
      <alignment horizontal="left" vertical="center" indent="1"/>
    </xf>
    <xf numFmtId="171" fontId="96" fillId="9" borderId="10" xfId="0" applyNumberFormat="1" applyFont="1" applyFill="1" applyBorder="1" applyAlignment="1">
      <alignment horizontal="right" vertical="center"/>
    </xf>
    <xf numFmtId="171" fontId="96" fillId="0" borderId="43" xfId="4" applyNumberFormat="1" applyFont="1" applyBorder="1" applyAlignment="1">
      <alignment horizontal="right" vertical="center"/>
    </xf>
    <xf numFmtId="171" fontId="96" fillId="0" borderId="87" xfId="4" applyNumberFormat="1" applyFont="1" applyBorder="1" applyAlignment="1">
      <alignment horizontal="right" vertical="center"/>
    </xf>
    <xf numFmtId="171" fontId="96" fillId="0" borderId="88" xfId="4" applyNumberFormat="1" applyFont="1" applyBorder="1" applyAlignment="1">
      <alignment horizontal="right" vertical="center"/>
    </xf>
    <xf numFmtId="0" fontId="96" fillId="0" borderId="49" xfId="0" applyFont="1" applyBorder="1" applyAlignment="1">
      <alignment horizontal="left" vertical="center" indent="1"/>
    </xf>
    <xf numFmtId="171" fontId="96" fillId="0" borderId="50" xfId="0" applyNumberFormat="1" applyFont="1" applyBorder="1" applyAlignment="1">
      <alignment horizontal="right" vertical="center"/>
    </xf>
    <xf numFmtId="171" fontId="96" fillId="0" borderId="56" xfId="4" applyNumberFormat="1" applyFont="1" applyBorder="1" applyAlignment="1">
      <alignment horizontal="right" vertical="center"/>
    </xf>
    <xf numFmtId="171" fontId="96" fillId="0" borderId="45" xfId="4" applyNumberFormat="1" applyFont="1" applyBorder="1" applyAlignment="1">
      <alignment horizontal="right" vertical="center"/>
    </xf>
    <xf numFmtId="171" fontId="96" fillId="0" borderId="39" xfId="4" applyNumberFormat="1" applyFont="1" applyBorder="1" applyAlignment="1">
      <alignment horizontal="right" vertical="center"/>
    </xf>
    <xf numFmtId="0" fontId="96" fillId="9" borderId="5" xfId="0" applyFont="1" applyFill="1" applyBorder="1" applyAlignment="1">
      <alignment horizontal="left" vertical="center" indent="1"/>
    </xf>
    <xf numFmtId="171" fontId="96" fillId="9" borderId="6" xfId="0" applyNumberFormat="1" applyFont="1" applyFill="1" applyBorder="1" applyAlignment="1">
      <alignment horizontal="right" vertical="center"/>
    </xf>
    <xf numFmtId="171" fontId="96" fillId="0" borderId="20" xfId="4" applyNumberFormat="1" applyFont="1" applyBorder="1" applyAlignment="1">
      <alignment horizontal="right" vertical="center"/>
    </xf>
    <xf numFmtId="171" fontId="96" fillId="0" borderId="22" xfId="4" applyNumberFormat="1" applyFont="1" applyBorder="1" applyAlignment="1">
      <alignment horizontal="right" vertical="center"/>
    </xf>
    <xf numFmtId="171" fontId="96" fillId="4" borderId="45" xfId="5" applyNumberFormat="1" applyFont="1" applyFill="1" applyBorder="1" applyAlignment="1">
      <alignment horizontal="right" vertical="center"/>
    </xf>
    <xf numFmtId="0" fontId="96" fillId="9" borderId="54" xfId="0" applyFont="1" applyFill="1" applyBorder="1" applyAlignment="1">
      <alignment vertical="center"/>
    </xf>
    <xf numFmtId="171" fontId="106" fillId="0" borderId="52" xfId="4" applyNumberFormat="1" applyFont="1" applyBorder="1" applyAlignment="1">
      <alignment horizontal="right" vertical="center"/>
    </xf>
    <xf numFmtId="171" fontId="96" fillId="0" borderId="60" xfId="4" applyNumberFormat="1" applyFont="1" applyBorder="1" applyAlignment="1">
      <alignment horizontal="right" vertical="center"/>
    </xf>
    <xf numFmtId="0" fontId="96" fillId="0" borderId="33" xfId="0" applyFont="1" applyBorder="1" applyAlignment="1">
      <alignment horizontal="left" vertical="center" indent="1"/>
    </xf>
    <xf numFmtId="171" fontId="96" fillId="0" borderId="34" xfId="0" applyNumberFormat="1" applyFont="1" applyBorder="1" applyAlignment="1">
      <alignment horizontal="right" vertical="center"/>
    </xf>
    <xf numFmtId="171" fontId="96" fillId="16" borderId="87" xfId="4" applyNumberFormat="1" applyFont="1" applyFill="1" applyBorder="1" applyAlignment="1">
      <alignment horizontal="right" vertical="center"/>
    </xf>
    <xf numFmtId="171" fontId="96" fillId="16" borderId="88" xfId="4" applyNumberFormat="1" applyFont="1" applyFill="1" applyBorder="1" applyAlignment="1">
      <alignment horizontal="right" vertical="center"/>
    </xf>
    <xf numFmtId="0" fontId="96" fillId="9" borderId="49" xfId="0" applyFont="1" applyFill="1" applyBorder="1" applyAlignment="1">
      <alignment horizontal="left" vertical="center" indent="1"/>
    </xf>
    <xf numFmtId="9" fontId="96" fillId="9" borderId="50" xfId="2" applyFont="1" applyFill="1" applyBorder="1" applyAlignment="1">
      <alignment horizontal="right" vertical="center"/>
    </xf>
    <xf numFmtId="171" fontId="96" fillId="0" borderId="47" xfId="4" applyNumberFormat="1" applyFont="1" applyBorder="1" applyAlignment="1">
      <alignment horizontal="right" vertical="center"/>
    </xf>
    <xf numFmtId="171" fontId="96" fillId="16" borderId="39" xfId="4" applyNumberFormat="1" applyFont="1" applyFill="1" applyBorder="1" applyAlignment="1">
      <alignment horizontal="right" vertical="center"/>
    </xf>
    <xf numFmtId="171" fontId="96" fillId="9" borderId="47" xfId="4" applyNumberFormat="1" applyFont="1" applyFill="1" applyBorder="1" applyAlignment="1">
      <alignment horizontal="right" vertical="center"/>
    </xf>
    <xf numFmtId="171" fontId="96" fillId="9" borderId="45" xfId="4" applyNumberFormat="1" applyFont="1" applyFill="1" applyBorder="1" applyAlignment="1">
      <alignment horizontal="right" vertical="center"/>
    </xf>
    <xf numFmtId="9" fontId="96" fillId="0" borderId="50" xfId="2" applyFont="1" applyBorder="1" applyAlignment="1">
      <alignment horizontal="right" vertical="center"/>
    </xf>
    <xf numFmtId="171" fontId="96" fillId="6" borderId="39" xfId="4" applyNumberFormat="1" applyFont="1" applyFill="1" applyBorder="1" applyAlignment="1">
      <alignment horizontal="right" vertical="center"/>
    </xf>
    <xf numFmtId="171" fontId="96" fillId="0" borderId="47" xfId="5" applyNumberFormat="1" applyFont="1" applyBorder="1" applyAlignment="1">
      <alignment horizontal="right" vertical="center"/>
    </xf>
    <xf numFmtId="171" fontId="96" fillId="0" borderId="45" xfId="5" applyNumberFormat="1" applyFont="1" applyBorder="1" applyAlignment="1">
      <alignment horizontal="right" vertical="center"/>
    </xf>
    <xf numFmtId="171" fontId="96" fillId="0" borderId="45" xfId="5" applyNumberFormat="1" applyFont="1" applyFill="1" applyBorder="1" applyAlignment="1">
      <alignment horizontal="right" vertical="center"/>
    </xf>
    <xf numFmtId="171" fontId="96" fillId="9" borderId="45" xfId="5" applyNumberFormat="1" applyFont="1" applyFill="1" applyBorder="1" applyAlignment="1">
      <alignment horizontal="right" vertical="center"/>
    </xf>
    <xf numFmtId="171" fontId="96" fillId="9" borderId="47" xfId="5" applyNumberFormat="1" applyFont="1" applyFill="1" applyBorder="1" applyAlignment="1">
      <alignment horizontal="right" vertical="center"/>
    </xf>
    <xf numFmtId="171" fontId="96" fillId="0" borderId="47" xfId="5" applyNumberFormat="1" applyFont="1" applyFill="1" applyBorder="1" applyAlignment="1">
      <alignment horizontal="right" vertical="center"/>
    </xf>
    <xf numFmtId="171" fontId="89" fillId="3" borderId="58" xfId="0" quotePrefix="1" applyNumberFormat="1" applyFont="1" applyFill="1" applyBorder="1" applyAlignment="1">
      <alignment horizontal="center" vertical="center"/>
    </xf>
    <xf numFmtId="171" fontId="89" fillId="3" borderId="59" xfId="0" quotePrefix="1" applyNumberFormat="1" applyFont="1" applyFill="1" applyBorder="1" applyAlignment="1">
      <alignment horizontal="center" vertical="center"/>
    </xf>
    <xf numFmtId="0" fontId="96" fillId="0" borderId="29" xfId="0" applyFont="1" applyBorder="1" applyAlignment="1">
      <alignment horizontal="left" vertical="center" indent="1"/>
    </xf>
    <xf numFmtId="171" fontId="96" fillId="0" borderId="31" xfId="0" applyNumberFormat="1" applyFont="1" applyBorder="1" applyAlignment="1">
      <alignment horizontal="right" vertical="center"/>
    </xf>
    <xf numFmtId="171" fontId="96" fillId="9" borderId="60" xfId="4" applyNumberFormat="1" applyFont="1" applyFill="1" applyBorder="1" applyAlignment="1">
      <alignment horizontal="right" vertical="center"/>
    </xf>
    <xf numFmtId="171" fontId="108" fillId="0" borderId="5" xfId="0" applyNumberFormat="1" applyFont="1" applyBorder="1" applyAlignment="1">
      <alignment vertical="center"/>
    </xf>
    <xf numFmtId="171" fontId="108" fillId="0" borderId="0" xfId="0" applyNumberFormat="1" applyFont="1" applyAlignment="1">
      <alignment vertical="center"/>
    </xf>
    <xf numFmtId="0" fontId="109" fillId="9" borderId="0" xfId="0" applyFont="1" applyFill="1" applyAlignment="1">
      <alignment horizontal="left" vertical="top"/>
    </xf>
    <xf numFmtId="0" fontId="91" fillId="9" borderId="0" xfId="0" applyFont="1" applyFill="1" applyAlignment="1">
      <alignment horizontal="center" vertical="center" wrapText="1"/>
    </xf>
    <xf numFmtId="0" fontId="96" fillId="9" borderId="0" xfId="0" applyFont="1" applyFill="1" applyAlignment="1">
      <alignment horizontal="left" vertical="center" indent="1"/>
    </xf>
    <xf numFmtId="171" fontId="96" fillId="9" borderId="0" xfId="0" applyNumberFormat="1" applyFont="1" applyFill="1" applyAlignment="1">
      <alignment horizontal="right" vertical="center"/>
    </xf>
    <xf numFmtId="0" fontId="87" fillId="3" borderId="84" xfId="0" applyFont="1" applyFill="1" applyBorder="1" applyAlignment="1">
      <alignment horizontal="center" vertical="center"/>
    </xf>
    <xf numFmtId="171" fontId="84" fillId="9" borderId="0" xfId="0" applyNumberFormat="1" applyFont="1" applyFill="1" applyAlignment="1">
      <alignment vertical="center"/>
    </xf>
    <xf numFmtId="0" fontId="87" fillId="3" borderId="7" xfId="0" applyFont="1" applyFill="1" applyBorder="1" applyAlignment="1">
      <alignment horizontal="left" vertical="center" indent="1"/>
    </xf>
    <xf numFmtId="0" fontId="40" fillId="0" borderId="0" xfId="0" applyFont="1" applyAlignment="1">
      <alignment vertical="center"/>
    </xf>
    <xf numFmtId="171" fontId="89" fillId="0" borderId="35" xfId="0" applyNumberFormat="1" applyFont="1" applyBorder="1" applyAlignment="1">
      <alignment horizontal="left" vertical="center"/>
    </xf>
    <xf numFmtId="171" fontId="89" fillId="0" borderId="36" xfId="0" applyNumberFormat="1" applyFont="1" applyBorder="1" applyAlignment="1">
      <alignment horizontal="center" vertical="center"/>
    </xf>
    <xf numFmtId="171" fontId="89" fillId="9" borderId="35" xfId="0" applyNumberFormat="1" applyFont="1" applyFill="1" applyBorder="1" applyAlignment="1">
      <alignment horizontal="left" vertical="center" indent="2"/>
    </xf>
    <xf numFmtId="172" fontId="89" fillId="9" borderId="36" xfId="0" applyNumberFormat="1" applyFont="1" applyFill="1" applyBorder="1" applyAlignment="1">
      <alignment vertical="center"/>
    </xf>
    <xf numFmtId="172" fontId="89" fillId="9" borderId="37" xfId="0" applyNumberFormat="1" applyFont="1" applyFill="1" applyBorder="1" applyAlignment="1">
      <alignment horizontal="center" vertical="center"/>
    </xf>
    <xf numFmtId="171" fontId="89" fillId="0" borderId="56" xfId="0" applyNumberFormat="1" applyFont="1" applyBorder="1" applyAlignment="1">
      <alignment horizontal="left" vertical="center"/>
    </xf>
    <xf numFmtId="171" fontId="89" fillId="0" borderId="39" xfId="0" applyNumberFormat="1" applyFont="1" applyBorder="1" applyAlignment="1">
      <alignment horizontal="center" vertical="center"/>
    </xf>
    <xf numFmtId="171" fontId="89" fillId="9" borderId="56" xfId="0" applyNumberFormat="1" applyFont="1" applyFill="1" applyBorder="1" applyAlignment="1">
      <alignment horizontal="left" vertical="center" indent="2"/>
    </xf>
    <xf numFmtId="172" fontId="89" fillId="9" borderId="45" xfId="0" applyNumberFormat="1" applyFont="1" applyFill="1" applyBorder="1" applyAlignment="1">
      <alignment vertical="center"/>
    </xf>
    <xf numFmtId="172" fontId="89" fillId="9" borderId="39" xfId="0" applyNumberFormat="1" applyFont="1" applyFill="1" applyBorder="1" applyAlignment="1">
      <alignment horizontal="center" vertical="center"/>
    </xf>
    <xf numFmtId="10" fontId="89" fillId="9" borderId="45" xfId="2" quotePrefix="1" applyNumberFormat="1" applyFont="1" applyFill="1" applyBorder="1" applyAlignment="1">
      <alignment vertical="center"/>
    </xf>
    <xf numFmtId="10" fontId="89" fillId="9" borderId="39" xfId="2" quotePrefix="1" applyNumberFormat="1" applyFont="1" applyFill="1" applyBorder="1" applyAlignment="1">
      <alignment horizontal="center" vertical="center"/>
    </xf>
    <xf numFmtId="171" fontId="89" fillId="0" borderId="58" xfId="0" applyNumberFormat="1" applyFont="1" applyBorder="1" applyAlignment="1">
      <alignment horizontal="left" vertical="center"/>
    </xf>
    <xf numFmtId="171" fontId="89" fillId="9" borderId="58" xfId="0" applyNumberFormat="1" applyFont="1" applyFill="1" applyBorder="1" applyAlignment="1">
      <alignment horizontal="left" vertical="center" indent="2"/>
    </xf>
    <xf numFmtId="10" fontId="89" fillId="9" borderId="59" xfId="2" quotePrefix="1" applyNumberFormat="1" applyFont="1" applyFill="1" applyBorder="1" applyAlignment="1">
      <alignment vertical="center"/>
    </xf>
    <xf numFmtId="10" fontId="111" fillId="9" borderId="60" xfId="2" quotePrefix="1" applyNumberFormat="1" applyFont="1" applyFill="1" applyBorder="1" applyAlignment="1">
      <alignment horizontal="center" vertical="center"/>
    </xf>
    <xf numFmtId="0" fontId="107" fillId="9" borderId="5" xfId="0" applyFont="1" applyFill="1" applyBorder="1" applyAlignment="1">
      <alignment horizontal="left" vertical="center" indent="2"/>
    </xf>
    <xf numFmtId="171" fontId="112" fillId="9" borderId="0" xfId="0" applyNumberFormat="1" applyFont="1" applyFill="1" applyAlignment="1">
      <alignment vertical="center"/>
    </xf>
    <xf numFmtId="171" fontId="88" fillId="9" borderId="0" xfId="0" applyNumberFormat="1" applyFont="1" applyFill="1" applyAlignment="1">
      <alignment vertical="center"/>
    </xf>
    <xf numFmtId="171" fontId="107" fillId="9" borderId="0" xfId="0" applyNumberFormat="1" applyFont="1" applyFill="1" applyAlignment="1">
      <alignment horizontal="left" vertical="center" indent="2"/>
    </xf>
    <xf numFmtId="0" fontId="107" fillId="9" borderId="0" xfId="0" quotePrefix="1" applyFont="1" applyFill="1" applyAlignment="1">
      <alignment horizontal="left" vertical="center"/>
    </xf>
    <xf numFmtId="10" fontId="107" fillId="9" borderId="0" xfId="2" quotePrefix="1" applyNumberFormat="1" applyFont="1" applyFill="1" applyBorder="1" applyAlignment="1">
      <alignment vertical="center"/>
    </xf>
    <xf numFmtId="10" fontId="107" fillId="9" borderId="0" xfId="2" quotePrefix="1" applyNumberFormat="1" applyFont="1" applyFill="1" applyBorder="1" applyAlignment="1">
      <alignment horizontal="center" vertical="center"/>
    </xf>
    <xf numFmtId="10" fontId="107" fillId="9" borderId="6" xfId="2" quotePrefix="1" applyNumberFormat="1" applyFont="1" applyFill="1" applyBorder="1" applyAlignment="1">
      <alignment horizontal="center" vertical="center"/>
    </xf>
    <xf numFmtId="0" fontId="113" fillId="9" borderId="5" xfId="0" applyFont="1" applyFill="1" applyBorder="1" applyAlignment="1">
      <alignment horizontal="left" vertical="center" wrapText="1"/>
    </xf>
    <xf numFmtId="0" fontId="113" fillId="9" borderId="0" xfId="0" applyFont="1" applyFill="1" applyAlignment="1">
      <alignment horizontal="left" vertical="center" wrapText="1"/>
    </xf>
    <xf numFmtId="0" fontId="63" fillId="9" borderId="6" xfId="0" applyFont="1" applyFill="1" applyBorder="1" applyAlignment="1">
      <alignment vertical="center"/>
    </xf>
    <xf numFmtId="0" fontId="113" fillId="9" borderId="29" xfId="0" applyFont="1" applyFill="1" applyBorder="1" applyAlignment="1">
      <alignment horizontal="left" vertical="center" wrapText="1"/>
    </xf>
    <xf numFmtId="0" fontId="113" fillId="9" borderId="30" xfId="0" applyFont="1" applyFill="1" applyBorder="1" applyAlignment="1">
      <alignment horizontal="left" vertical="center" wrapText="1"/>
    </xf>
    <xf numFmtId="0" fontId="0" fillId="9" borderId="31" xfId="0" applyFill="1" applyBorder="1" applyAlignment="1">
      <alignment vertical="center"/>
    </xf>
    <xf numFmtId="0" fontId="88" fillId="9" borderId="0" xfId="0" applyFont="1" applyFill="1" applyAlignment="1">
      <alignment vertical="center"/>
    </xf>
    <xf numFmtId="0" fontId="114" fillId="9" borderId="0" xfId="0" applyFont="1" applyFill="1" applyAlignment="1">
      <alignment vertical="center"/>
    </xf>
    <xf numFmtId="171" fontId="88" fillId="9" borderId="0" xfId="0" applyNumberFormat="1" applyFont="1" applyFill="1" applyAlignment="1">
      <alignment horizontal="center" vertical="center"/>
    </xf>
    <xf numFmtId="171" fontId="108" fillId="0" borderId="0" xfId="0" applyNumberFormat="1" applyFont="1" applyAlignment="1">
      <alignment horizontal="center" vertical="center"/>
    </xf>
    <xf numFmtId="0" fontId="83" fillId="3" borderId="5" xfId="0" applyFont="1" applyFill="1" applyBorder="1" applyAlignment="1">
      <alignment horizontal="left" vertical="center"/>
    </xf>
    <xf numFmtId="0" fontId="83" fillId="3" borderId="0" xfId="0" applyFont="1" applyFill="1" applyAlignment="1">
      <alignment horizontal="left" vertical="center"/>
    </xf>
    <xf numFmtId="0" fontId="83" fillId="3" borderId="6" xfId="0" applyFont="1" applyFill="1" applyBorder="1" applyAlignment="1">
      <alignment horizontal="left" vertical="center"/>
    </xf>
    <xf numFmtId="0" fontId="89" fillId="9" borderId="8" xfId="0" applyFont="1" applyFill="1" applyBorder="1" applyAlignment="1">
      <alignment horizontal="left" vertical="center" indent="1"/>
    </xf>
    <xf numFmtId="171" fontId="89" fillId="9" borderId="9" xfId="0" applyNumberFormat="1" applyFont="1" applyFill="1" applyBorder="1" applyAlignment="1">
      <alignment horizontal="right" vertical="center"/>
    </xf>
    <xf numFmtId="0" fontId="89" fillId="9" borderId="49" xfId="0" applyFont="1" applyFill="1" applyBorder="1" applyAlignment="1">
      <alignment horizontal="left" vertical="center" indent="1"/>
    </xf>
    <xf numFmtId="171" fontId="89" fillId="9" borderId="46" xfId="0" applyNumberFormat="1" applyFont="1" applyFill="1" applyBorder="1" applyAlignment="1">
      <alignment horizontal="right" vertical="center"/>
    </xf>
    <xf numFmtId="171" fontId="96" fillId="4" borderId="39" xfId="4" applyNumberFormat="1" applyFont="1" applyFill="1" applyBorder="1" applyAlignment="1">
      <alignment horizontal="center" vertical="center"/>
    </xf>
    <xf numFmtId="0" fontId="89" fillId="9" borderId="86" xfId="0" applyFont="1" applyFill="1" applyBorder="1" applyAlignment="1">
      <alignment horizontal="left" vertical="center" indent="1"/>
    </xf>
    <xf numFmtId="171" fontId="89" fillId="9" borderId="51" xfId="0" applyNumberFormat="1" applyFont="1" applyFill="1" applyBorder="1" applyAlignment="1">
      <alignment horizontal="right" vertical="center"/>
    </xf>
    <xf numFmtId="171" fontId="96" fillId="4" borderId="60" xfId="4" applyNumberFormat="1" applyFont="1" applyFill="1" applyBorder="1" applyAlignment="1">
      <alignment horizontal="center" vertical="center"/>
    </xf>
    <xf numFmtId="171" fontId="89" fillId="9" borderId="10" xfId="0" applyNumberFormat="1" applyFont="1" applyFill="1" applyBorder="1" applyAlignment="1">
      <alignment horizontal="right" vertical="center"/>
    </xf>
    <xf numFmtId="171" fontId="89" fillId="0" borderId="27" xfId="0" applyNumberFormat="1" applyFont="1" applyBorder="1" applyAlignment="1">
      <alignment horizontal="center" vertical="center"/>
    </xf>
    <xf numFmtId="171" fontId="89" fillId="9" borderId="50" xfId="0" applyNumberFormat="1" applyFont="1" applyFill="1" applyBorder="1" applyAlignment="1">
      <alignment horizontal="right" vertical="center"/>
    </xf>
    <xf numFmtId="171" fontId="89" fillId="9" borderId="54" xfId="0" applyNumberFormat="1" applyFont="1" applyFill="1" applyBorder="1" applyAlignment="1">
      <alignment horizontal="right" vertical="center"/>
    </xf>
    <xf numFmtId="171" fontId="89" fillId="0" borderId="88" xfId="0" applyNumberFormat="1" applyFont="1" applyBorder="1" applyAlignment="1">
      <alignment horizontal="center" vertical="center"/>
    </xf>
    <xf numFmtId="171" fontId="88" fillId="0" borderId="0" xfId="0" applyNumberFormat="1" applyFont="1" applyAlignment="1">
      <alignment vertical="center"/>
    </xf>
    <xf numFmtId="171" fontId="107" fillId="0" borderId="0" xfId="0" applyNumberFormat="1" applyFont="1" applyAlignment="1">
      <alignment horizontal="left" vertical="center" indent="2"/>
    </xf>
    <xf numFmtId="0" fontId="107" fillId="0" borderId="0" xfId="0" quotePrefix="1" applyFont="1" applyAlignment="1">
      <alignment horizontal="left" vertical="center"/>
    </xf>
    <xf numFmtId="10" fontId="107" fillId="0" borderId="0" xfId="2" quotePrefix="1" applyNumberFormat="1" applyFont="1" applyFill="1" applyBorder="1" applyAlignment="1">
      <alignment vertical="center"/>
    </xf>
    <xf numFmtId="10" fontId="107" fillId="0" borderId="0" xfId="2" quotePrefix="1" applyNumberFormat="1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171" fontId="0" fillId="9" borderId="0" xfId="0" applyNumberFormat="1" applyFill="1" applyAlignment="1">
      <alignment horizontal="center"/>
    </xf>
    <xf numFmtId="0" fontId="116" fillId="17" borderId="69" xfId="4" applyFont="1" applyFill="1" applyBorder="1" applyAlignment="1">
      <alignment horizontal="centerContinuous" vertical="center"/>
    </xf>
    <xf numFmtId="0" fontId="116" fillId="17" borderId="13" xfId="4" applyFont="1" applyFill="1" applyBorder="1" applyAlignment="1">
      <alignment horizontal="centerContinuous" vertical="center"/>
    </xf>
    <xf numFmtId="0" fontId="116" fillId="17" borderId="13" xfId="4" applyFont="1" applyFill="1" applyBorder="1" applyAlignment="1">
      <alignment horizontal="centerContinuous" vertical="center" wrapText="1"/>
    </xf>
    <xf numFmtId="0" fontId="116" fillId="17" borderId="12" xfId="4" applyFont="1" applyFill="1" applyBorder="1" applyAlignment="1">
      <alignment horizontal="centerContinuous" vertical="center" wrapText="1"/>
    </xf>
    <xf numFmtId="0" fontId="117" fillId="9" borderId="70" xfId="4" applyFont="1" applyFill="1" applyBorder="1" applyAlignment="1">
      <alignment vertical="center"/>
    </xf>
    <xf numFmtId="0" fontId="116" fillId="17" borderId="70" xfId="4" applyFont="1" applyFill="1" applyBorder="1" applyAlignment="1">
      <alignment horizontal="centerContinuous" vertical="center" wrapText="1"/>
    </xf>
    <xf numFmtId="0" fontId="116" fillId="17" borderId="0" xfId="4" applyFont="1" applyFill="1" applyAlignment="1">
      <alignment horizontal="centerContinuous" vertical="center" wrapText="1"/>
    </xf>
    <xf numFmtId="0" fontId="116" fillId="17" borderId="21" xfId="4" applyFont="1" applyFill="1" applyBorder="1" applyAlignment="1">
      <alignment horizontal="centerContinuous" vertical="center" wrapText="1"/>
    </xf>
    <xf numFmtId="0" fontId="60" fillId="17" borderId="45" xfId="4" applyFont="1" applyFill="1" applyBorder="1" applyAlignment="1">
      <alignment horizontal="center" vertical="center"/>
    </xf>
    <xf numFmtId="0" fontId="60" fillId="17" borderId="46" xfId="4" applyFont="1" applyFill="1" applyBorder="1" applyAlignment="1">
      <alignment horizontal="center" vertical="center"/>
    </xf>
    <xf numFmtId="0" fontId="71" fillId="9" borderId="70" xfId="4" applyFont="1" applyFill="1" applyBorder="1" applyAlignment="1">
      <alignment vertical="center"/>
    </xf>
    <xf numFmtId="171" fontId="71" fillId="18" borderId="22" xfId="4" applyNumberFormat="1" applyFont="1" applyFill="1" applyBorder="1" applyAlignment="1">
      <alignment horizontal="center" vertical="center"/>
    </xf>
    <xf numFmtId="171" fontId="71" fillId="9" borderId="0" xfId="4" applyNumberFormat="1" applyFont="1" applyFill="1" applyAlignment="1">
      <alignment horizontal="center" vertical="center"/>
    </xf>
    <xf numFmtId="0" fontId="118" fillId="9" borderId="70" xfId="4" applyFont="1" applyFill="1" applyBorder="1" applyAlignment="1">
      <alignment vertical="center"/>
    </xf>
    <xf numFmtId="171" fontId="71" fillId="18" borderId="87" xfId="4" applyNumberFormat="1" applyFont="1" applyFill="1" applyBorder="1" applyAlignment="1">
      <alignment horizontal="center" vertical="center"/>
    </xf>
    <xf numFmtId="171" fontId="71" fillId="9" borderId="44" xfId="4" applyNumberFormat="1" applyFont="1" applyFill="1" applyBorder="1" applyAlignment="1">
      <alignment horizontal="center" vertical="center"/>
    </xf>
    <xf numFmtId="171" fontId="71" fillId="9" borderId="42" xfId="4" applyNumberFormat="1" applyFont="1" applyFill="1" applyBorder="1" applyAlignment="1">
      <alignment horizontal="center" vertical="center"/>
    </xf>
    <xf numFmtId="171" fontId="71" fillId="9" borderId="43" xfId="4" applyNumberFormat="1" applyFont="1" applyFill="1" applyBorder="1" applyAlignment="1">
      <alignment horizontal="center" vertical="center"/>
    </xf>
    <xf numFmtId="0" fontId="71" fillId="9" borderId="0" xfId="4" applyFont="1" applyFill="1" applyAlignment="1">
      <alignment vertical="center"/>
    </xf>
    <xf numFmtId="0" fontId="119" fillId="9" borderId="0" xfId="4" applyFont="1" applyFill="1" applyAlignment="1">
      <alignment vertical="center"/>
    </xf>
    <xf numFmtId="0" fontId="56" fillId="9" borderId="0" xfId="4" applyFont="1" applyFill="1" applyAlignment="1">
      <alignment horizontal="centerContinuous" vertical="center"/>
    </xf>
    <xf numFmtId="171" fontId="119" fillId="9" borderId="42" xfId="4" applyNumberFormat="1" applyFont="1" applyFill="1" applyBorder="1" applyAlignment="1">
      <alignment horizontal="center" vertical="center"/>
    </xf>
    <xf numFmtId="171" fontId="119" fillId="9" borderId="43" xfId="4" applyNumberFormat="1" applyFont="1" applyFill="1" applyBorder="1" applyAlignment="1">
      <alignment horizontal="center" vertical="center"/>
    </xf>
    <xf numFmtId="0" fontId="60" fillId="17" borderId="0" xfId="4" applyFont="1" applyFill="1" applyAlignment="1">
      <alignment horizontal="center" vertical="center"/>
    </xf>
    <xf numFmtId="0" fontId="0" fillId="6" borderId="0" xfId="0" applyFill="1"/>
    <xf numFmtId="171" fontId="71" fillId="6" borderId="0" xfId="4" applyNumberFormat="1" applyFont="1" applyFill="1" applyAlignment="1">
      <alignment horizontal="center" vertical="center"/>
    </xf>
    <xf numFmtId="0" fontId="116" fillId="17" borderId="12" xfId="4" applyFont="1" applyFill="1" applyBorder="1" applyAlignment="1">
      <alignment horizontal="centerContinuous" vertical="center"/>
    </xf>
    <xf numFmtId="171" fontId="71" fillId="9" borderId="0" xfId="4" quotePrefix="1" applyNumberFormat="1" applyFont="1" applyFill="1" applyAlignment="1">
      <alignment horizontal="center" vertical="center"/>
    </xf>
    <xf numFmtId="171" fontId="71" fillId="9" borderId="44" xfId="4" quotePrefix="1" applyNumberFormat="1" applyFont="1" applyFill="1" applyBorder="1" applyAlignment="1">
      <alignment horizontal="center" vertical="center"/>
    </xf>
    <xf numFmtId="171" fontId="71" fillId="9" borderId="42" xfId="4" quotePrefix="1" applyNumberFormat="1" applyFont="1" applyFill="1" applyBorder="1" applyAlignment="1">
      <alignment horizontal="center" vertical="center"/>
    </xf>
    <xf numFmtId="171" fontId="71" fillId="9" borderId="43" xfId="4" quotePrefix="1" applyNumberFormat="1" applyFont="1" applyFill="1" applyBorder="1" applyAlignment="1">
      <alignment horizontal="center" vertical="center"/>
    </xf>
    <xf numFmtId="0" fontId="60" fillId="17" borderId="14" xfId="4" applyFont="1" applyFill="1" applyBorder="1" applyAlignment="1">
      <alignment horizontal="center" vertical="center"/>
    </xf>
    <xf numFmtId="171" fontId="71" fillId="6" borderId="22" xfId="4" applyNumberFormat="1" applyFont="1" applyFill="1" applyBorder="1" applyAlignment="1">
      <alignment horizontal="center" vertical="center"/>
    </xf>
    <xf numFmtId="0" fontId="20" fillId="0" borderId="58" xfId="0" applyFont="1" applyBorder="1" applyAlignment="1" applyProtection="1">
      <alignment horizontal="center" vertical="center"/>
      <protection hidden="1"/>
    </xf>
    <xf numFmtId="0" fontId="61" fillId="8" borderId="1" xfId="0" applyFont="1" applyFill="1" applyBorder="1"/>
    <xf numFmtId="0" fontId="61" fillId="8" borderId="2" xfId="0" applyFont="1" applyFill="1" applyBorder="1"/>
    <xf numFmtId="0" fontId="61" fillId="8" borderId="2" xfId="0" applyFont="1" applyFill="1" applyBorder="1" applyAlignment="1">
      <alignment horizontal="left"/>
    </xf>
    <xf numFmtId="0" fontId="61" fillId="8" borderId="2" xfId="0" applyFont="1" applyFill="1" applyBorder="1" applyAlignment="1">
      <alignment horizontal="center"/>
    </xf>
    <xf numFmtId="0" fontId="61" fillId="8" borderId="2" xfId="6" applyFont="1" applyFill="1" applyBorder="1"/>
    <xf numFmtId="0" fontId="61" fillId="8" borderId="97" xfId="0" applyFont="1" applyFill="1" applyBorder="1" applyAlignment="1">
      <alignment horizontal="right"/>
    </xf>
    <xf numFmtId="0" fontId="61" fillId="8" borderId="42" xfId="0" applyFont="1" applyFill="1" applyBorder="1" applyAlignment="1">
      <alignment horizontal="left"/>
    </xf>
    <xf numFmtId="0" fontId="61" fillId="8" borderId="42" xfId="0" applyFont="1" applyFill="1" applyBorder="1"/>
    <xf numFmtId="0" fontId="61" fillId="8" borderId="42" xfId="6" applyFont="1" applyFill="1" applyBorder="1"/>
    <xf numFmtId="0" fontId="61" fillId="8" borderId="34" xfId="0" applyFont="1" applyFill="1" applyBorder="1" applyAlignment="1">
      <alignment horizontal="right"/>
    </xf>
    <xf numFmtId="0" fontId="120" fillId="8" borderId="5" xfId="6" applyFont="1" applyFill="1" applyBorder="1" applyAlignment="1">
      <alignment horizontal="center"/>
    </xf>
    <xf numFmtId="0" fontId="120" fillId="8" borderId="0" xfId="6" applyFont="1" applyFill="1" applyAlignment="1">
      <alignment horizontal="center"/>
    </xf>
    <xf numFmtId="0" fontId="120" fillId="8" borderId="6" xfId="6" applyFont="1" applyFill="1" applyBorder="1" applyAlignment="1">
      <alignment horizontal="center"/>
    </xf>
    <xf numFmtId="0" fontId="120" fillId="8" borderId="33" xfId="6" applyFont="1" applyFill="1" applyBorder="1" applyAlignment="1">
      <alignment horizontal="center"/>
    </xf>
    <xf numFmtId="0" fontId="120" fillId="8" borderId="42" xfId="6" applyFont="1" applyFill="1" applyBorder="1" applyAlignment="1">
      <alignment horizontal="center"/>
    </xf>
    <xf numFmtId="0" fontId="120" fillId="8" borderId="34" xfId="6" applyFont="1" applyFill="1" applyBorder="1" applyAlignment="1">
      <alignment horizontal="center"/>
    </xf>
    <xf numFmtId="170" fontId="64" fillId="8" borderId="5" xfId="5" applyNumberFormat="1" applyFont="1" applyFill="1" applyBorder="1" applyAlignment="1">
      <alignment horizontal="center"/>
    </xf>
    <xf numFmtId="171" fontId="61" fillId="8" borderId="0" xfId="0" applyNumberFormat="1" applyFont="1" applyFill="1" applyAlignment="1">
      <alignment horizontal="center"/>
    </xf>
    <xf numFmtId="171" fontId="61" fillId="8" borderId="6" xfId="0" applyNumberFormat="1" applyFont="1" applyFill="1" applyBorder="1" applyAlignment="1">
      <alignment horizontal="center"/>
    </xf>
    <xf numFmtId="170" fontId="64" fillId="8" borderId="29" xfId="5" applyNumberFormat="1" applyFont="1" applyFill="1" applyBorder="1" applyAlignment="1">
      <alignment horizontal="center"/>
    </xf>
    <xf numFmtId="171" fontId="61" fillId="8" borderId="30" xfId="0" applyNumberFormat="1" applyFont="1" applyFill="1" applyBorder="1" applyAlignment="1">
      <alignment horizontal="center"/>
    </xf>
    <xf numFmtId="171" fontId="61" fillId="8" borderId="31" xfId="0" applyNumberFormat="1" applyFont="1" applyFill="1" applyBorder="1" applyAlignment="1">
      <alignment horizontal="center"/>
    </xf>
    <xf numFmtId="0" fontId="61" fillId="8" borderId="1" xfId="6" applyFont="1" applyFill="1" applyBorder="1"/>
    <xf numFmtId="0" fontId="61" fillId="8" borderId="97" xfId="6" applyFont="1" applyFill="1" applyBorder="1" applyAlignment="1">
      <alignment horizontal="right"/>
    </xf>
    <xf numFmtId="0" fontId="61" fillId="8" borderId="33" xfId="0" applyFont="1" applyFill="1" applyBorder="1"/>
    <xf numFmtId="170" fontId="64" fillId="8" borderId="5" xfId="2" applyNumberFormat="1" applyFont="1" applyFill="1" applyBorder="1" applyAlignment="1">
      <alignment horizontal="center"/>
    </xf>
    <xf numFmtId="170" fontId="64" fillId="8" borderId="29" xfId="2" applyNumberFormat="1" applyFont="1" applyFill="1" applyBorder="1" applyAlignment="1">
      <alignment horizontal="center"/>
    </xf>
    <xf numFmtId="0" fontId="61" fillId="8" borderId="32" xfId="0" applyFont="1" applyFill="1" applyBorder="1" applyAlignment="1">
      <alignment horizontal="right"/>
    </xf>
    <xf numFmtId="0" fontId="61" fillId="8" borderId="5" xfId="0" applyFont="1" applyFill="1" applyBorder="1"/>
    <xf numFmtId="0" fontId="61" fillId="8" borderId="0" xfId="0" applyFont="1" applyFill="1"/>
    <xf numFmtId="0" fontId="61" fillId="8" borderId="0" xfId="6" applyFont="1" applyFill="1"/>
    <xf numFmtId="0" fontId="61" fillId="8" borderId="6" xfId="0" applyFont="1" applyFill="1" applyBorder="1" applyAlignment="1">
      <alignment horizontal="right"/>
    </xf>
    <xf numFmtId="0" fontId="61" fillId="8" borderId="33" xfId="0" applyFont="1" applyFill="1" applyBorder="1" applyAlignment="1">
      <alignment horizontal="left"/>
    </xf>
    <xf numFmtId="0" fontId="122" fillId="8" borderId="0" xfId="0" applyFont="1" applyFill="1"/>
    <xf numFmtId="0" fontId="123" fillId="8" borderId="0" xfId="0" applyFont="1" applyFill="1" applyAlignment="1">
      <alignment horizontal="center"/>
    </xf>
    <xf numFmtId="0" fontId="122" fillId="8" borderId="0" xfId="6" applyFont="1" applyFill="1"/>
    <xf numFmtId="0" fontId="122" fillId="8" borderId="6" xfId="0" applyFont="1" applyFill="1" applyBorder="1"/>
    <xf numFmtId="0" fontId="124" fillId="8" borderId="0" xfId="6" applyFont="1" applyFill="1" applyAlignment="1">
      <alignment horizontal="center"/>
    </xf>
    <xf numFmtId="171" fontId="122" fillId="8" borderId="0" xfId="0" applyNumberFormat="1" applyFont="1" applyFill="1" applyAlignment="1">
      <alignment horizontal="center"/>
    </xf>
    <xf numFmtId="0" fontId="122" fillId="8" borderId="0" xfId="0" applyFont="1" applyFill="1" applyAlignment="1">
      <alignment horizontal="right"/>
    </xf>
    <xf numFmtId="170" fontId="122" fillId="8" borderId="0" xfId="6" applyNumberFormat="1" applyFont="1" applyFill="1" applyAlignment="1">
      <alignment horizontal="center" vertical="center"/>
    </xf>
    <xf numFmtId="170" fontId="123" fillId="8" borderId="0" xfId="2" applyNumberFormat="1" applyFont="1" applyFill="1" applyBorder="1" applyAlignment="1">
      <alignment horizontal="center"/>
    </xf>
    <xf numFmtId="0" fontId="123" fillId="0" borderId="0" xfId="0" applyFont="1" applyAlignment="1">
      <alignment horizontal="center" vertical="center"/>
    </xf>
    <xf numFmtId="0" fontId="123" fillId="0" borderId="0" xfId="6" applyFont="1" applyAlignment="1">
      <alignment vertical="center"/>
    </xf>
    <xf numFmtId="174" fontId="123" fillId="0" borderId="0" xfId="6" applyNumberFormat="1" applyFont="1" applyAlignment="1">
      <alignment horizontal="right" vertical="center"/>
    </xf>
    <xf numFmtId="175" fontId="123" fillId="0" borderId="0" xfId="6" applyNumberFormat="1" applyFont="1" applyAlignment="1">
      <alignment horizontal="right" vertical="center"/>
    </xf>
    <xf numFmtId="0" fontId="122" fillId="0" borderId="0" xfId="6" applyFont="1" applyAlignment="1">
      <alignment vertical="center"/>
    </xf>
    <xf numFmtId="171" fontId="123" fillId="0" borderId="0" xfId="6" quotePrefix="1" applyNumberFormat="1" applyFont="1" applyAlignment="1">
      <alignment horizontal="right" vertical="center"/>
    </xf>
    <xf numFmtId="0" fontId="122" fillId="0" borderId="0" xfId="6" applyFont="1"/>
    <xf numFmtId="171" fontId="123" fillId="0" borderId="0" xfId="6" quotePrefix="1" applyNumberFormat="1" applyFont="1" applyAlignment="1">
      <alignment horizontal="right"/>
    </xf>
    <xf numFmtId="0" fontId="123" fillId="0" borderId="0" xfId="0" applyFont="1"/>
    <xf numFmtId="175" fontId="123" fillId="0" borderId="0" xfId="0" quotePrefix="1" applyNumberFormat="1" applyFont="1" applyAlignment="1">
      <alignment horizontal="right"/>
    </xf>
    <xf numFmtId="0" fontId="123" fillId="8" borderId="0" xfId="6" applyFont="1" applyFill="1" applyAlignment="1">
      <alignment horizontal="center" vertical="center"/>
    </xf>
    <xf numFmtId="174" fontId="123" fillId="8" borderId="0" xfId="6" applyNumberFormat="1" applyFont="1" applyFill="1" applyAlignment="1">
      <alignment horizontal="right" vertical="center"/>
    </xf>
    <xf numFmtId="0" fontId="123" fillId="8" borderId="0" xfId="6" applyFont="1" applyFill="1" applyAlignment="1">
      <alignment vertical="center"/>
    </xf>
    <xf numFmtId="0" fontId="122" fillId="0" borderId="0" xfId="0" applyFont="1" applyAlignment="1">
      <alignment vertical="center"/>
    </xf>
    <xf numFmtId="171" fontId="123" fillId="0" borderId="0" xfId="0" applyNumberFormat="1" applyFont="1" applyAlignment="1">
      <alignment vertical="center"/>
    </xf>
    <xf numFmtId="0" fontId="123" fillId="0" borderId="0" xfId="0" applyFont="1" applyAlignment="1">
      <alignment vertical="center"/>
    </xf>
    <xf numFmtId="171" fontId="123" fillId="0" borderId="0" xfId="0" applyNumberFormat="1" applyFont="1"/>
    <xf numFmtId="0" fontId="123" fillId="8" borderId="0" xfId="0" applyFont="1" applyFill="1"/>
    <xf numFmtId="175" fontId="123" fillId="8" borderId="0" xfId="0" applyNumberFormat="1" applyFont="1" applyFill="1"/>
    <xf numFmtId="171" fontId="123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165" fontId="123" fillId="0" borderId="0" xfId="0" applyNumberFormat="1" applyFont="1" applyAlignment="1">
      <alignment horizontal="centerContinuous"/>
    </xf>
    <xf numFmtId="165" fontId="123" fillId="0" borderId="0" xfId="0" applyNumberFormat="1" applyFont="1" applyAlignment="1">
      <alignment horizontal="center"/>
    </xf>
    <xf numFmtId="174" fontId="122" fillId="0" borderId="0" xfId="0" applyNumberFormat="1" applyFont="1" applyAlignment="1">
      <alignment horizontal="center"/>
    </xf>
    <xf numFmtId="0" fontId="122" fillId="8" borderId="7" xfId="0" applyFont="1" applyFill="1" applyBorder="1"/>
    <xf numFmtId="0" fontId="122" fillId="8" borderId="3" xfId="0" applyFont="1" applyFill="1" applyBorder="1"/>
    <xf numFmtId="0" fontId="122" fillId="8" borderId="4" xfId="0" applyFont="1" applyFill="1" applyBorder="1"/>
    <xf numFmtId="0" fontId="61" fillId="8" borderId="1" xfId="0" applyFont="1" applyFill="1" applyBorder="1" applyAlignment="1">
      <alignment horizontal="right"/>
    </xf>
    <xf numFmtId="0" fontId="122" fillId="8" borderId="5" xfId="6" applyFont="1" applyFill="1" applyBorder="1"/>
    <xf numFmtId="0" fontId="122" fillId="0" borderId="0" xfId="0" applyFont="1"/>
    <xf numFmtId="171" fontId="122" fillId="0" borderId="0" xfId="0" applyNumberFormat="1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left"/>
    </xf>
    <xf numFmtId="0" fontId="61" fillId="0" borderId="0" xfId="0" applyFont="1" applyAlignment="1">
      <alignment horizontal="center"/>
    </xf>
    <xf numFmtId="0" fontId="61" fillId="0" borderId="0" xfId="6" applyFont="1"/>
    <xf numFmtId="0" fontId="61" fillId="0" borderId="0" xfId="0" applyFont="1" applyAlignment="1">
      <alignment horizontal="right"/>
    </xf>
    <xf numFmtId="0" fontId="125" fillId="0" borderId="0" xfId="6" applyFont="1" applyAlignment="1">
      <alignment horizontal="center"/>
    </xf>
    <xf numFmtId="170" fontId="61" fillId="0" borderId="0" xfId="2" applyNumberFormat="1" applyFont="1" applyFill="1" applyBorder="1" applyAlignment="1">
      <alignment horizontal="center"/>
    </xf>
    <xf numFmtId="171" fontId="61" fillId="0" borderId="0" xfId="0" applyNumberFormat="1" applyFont="1" applyAlignment="1">
      <alignment horizontal="center"/>
    </xf>
    <xf numFmtId="0" fontId="122" fillId="8" borderId="30" xfId="0" applyFont="1" applyFill="1" applyBorder="1"/>
    <xf numFmtId="170" fontId="64" fillId="8" borderId="30" xfId="2" applyNumberFormat="1" applyFont="1" applyFill="1" applyBorder="1" applyAlignment="1">
      <alignment horizontal="center"/>
    </xf>
    <xf numFmtId="0" fontId="122" fillId="0" borderId="30" xfId="0" applyFont="1" applyBorder="1"/>
    <xf numFmtId="170" fontId="61" fillId="0" borderId="30" xfId="2" applyNumberFormat="1" applyFont="1" applyFill="1" applyBorder="1" applyAlignment="1">
      <alignment horizontal="center"/>
    </xf>
    <xf numFmtId="171" fontId="61" fillId="0" borderId="30" xfId="0" applyNumberFormat="1" applyFont="1" applyBorder="1" applyAlignment="1">
      <alignment horizontal="center"/>
    </xf>
    <xf numFmtId="0" fontId="61" fillId="8" borderId="32" xfId="6" applyFont="1" applyFill="1" applyBorder="1" applyAlignment="1">
      <alignment horizontal="right"/>
    </xf>
    <xf numFmtId="0" fontId="121" fillId="0" borderId="2" xfId="0" applyFont="1" applyBorder="1"/>
    <xf numFmtId="0" fontId="121" fillId="0" borderId="1" xfId="0" applyFont="1" applyBorder="1"/>
    <xf numFmtId="0" fontId="61" fillId="8" borderId="2" xfId="0" applyFont="1" applyFill="1" applyBorder="1" applyAlignment="1">
      <alignment horizontal="right"/>
    </xf>
    <xf numFmtId="0" fontId="123" fillId="19" borderId="7" xfId="0" applyFont="1" applyFill="1" applyBorder="1" applyAlignment="1">
      <alignment horizontal="center"/>
    </xf>
    <xf numFmtId="0" fontId="123" fillId="19" borderId="3" xfId="0" applyFont="1" applyFill="1" applyBorder="1" applyAlignment="1">
      <alignment horizontal="center"/>
    </xf>
    <xf numFmtId="0" fontId="64" fillId="19" borderId="3" xfId="0" applyFont="1" applyFill="1" applyBorder="1" applyAlignment="1">
      <alignment horizontal="center"/>
    </xf>
    <xf numFmtId="0" fontId="126" fillId="19" borderId="3" xfId="0" applyFont="1" applyFill="1" applyBorder="1" applyAlignment="1">
      <alignment horizontal="center"/>
    </xf>
    <xf numFmtId="0" fontId="123" fillId="19" borderId="4" xfId="0" applyFont="1" applyFill="1" applyBorder="1" applyAlignment="1">
      <alignment horizontal="center"/>
    </xf>
    <xf numFmtId="0" fontId="127" fillId="0" borderId="0" xfId="0" applyFont="1" applyAlignment="1">
      <alignment horizontal="center"/>
    </xf>
    <xf numFmtId="0" fontId="61" fillId="8" borderId="1" xfId="0" applyFont="1" applyFill="1" applyBorder="1" applyAlignment="1">
      <alignment horizontal="left"/>
    </xf>
    <xf numFmtId="176" fontId="123" fillId="0" borderId="0" xfId="2" applyNumberFormat="1" applyFont="1" applyFill="1" applyBorder="1" applyAlignment="1">
      <alignment horizontal="center"/>
    </xf>
    <xf numFmtId="0" fontId="123" fillId="0" borderId="0" xfId="0" applyFont="1" applyAlignment="1">
      <alignment horizontal="left"/>
    </xf>
    <xf numFmtId="0" fontId="123" fillId="0" borderId="0" xfId="7" applyFont="1" applyAlignment="1">
      <alignment horizontal="center"/>
    </xf>
    <xf numFmtId="175" fontId="122" fillId="0" borderId="0" xfId="0" applyNumberFormat="1" applyFont="1" applyAlignment="1">
      <alignment horizontal="center"/>
    </xf>
    <xf numFmtId="165" fontId="122" fillId="0" borderId="0" xfId="0" applyNumberFormat="1" applyFont="1" applyAlignment="1">
      <alignment horizontal="center"/>
    </xf>
    <xf numFmtId="171" fontId="123" fillId="0" borderId="0" xfId="7" applyNumberFormat="1" applyFont="1" applyAlignment="1">
      <alignment horizontal="center"/>
    </xf>
    <xf numFmtId="171" fontId="123" fillId="0" borderId="0" xfId="2" applyNumberFormat="1" applyFont="1" applyFill="1" applyBorder="1" applyAlignment="1">
      <alignment horizontal="right"/>
    </xf>
    <xf numFmtId="0" fontId="122" fillId="8" borderId="0" xfId="0" applyFont="1" applyFill="1" applyAlignment="1">
      <alignment horizontal="left"/>
    </xf>
    <xf numFmtId="176" fontId="123" fillId="8" borderId="0" xfId="2" applyNumberFormat="1" applyFont="1" applyFill="1" applyBorder="1" applyAlignment="1">
      <alignment horizontal="center"/>
    </xf>
    <xf numFmtId="0" fontId="128" fillId="8" borderId="0" xfId="0" applyFont="1" applyFill="1" applyAlignment="1">
      <alignment horizontal="center"/>
    </xf>
    <xf numFmtId="0" fontId="129" fillId="0" borderId="0" xfId="6" applyFont="1" applyAlignment="1">
      <alignment horizontal="center"/>
    </xf>
    <xf numFmtId="0" fontId="61" fillId="0" borderId="2" xfId="0" applyFont="1" applyBorder="1"/>
    <xf numFmtId="176" fontId="122" fillId="0" borderId="0" xfId="2" applyNumberFormat="1" applyFont="1" applyFill="1" applyBorder="1" applyAlignment="1">
      <alignment horizontal="center"/>
    </xf>
    <xf numFmtId="0" fontId="90" fillId="0" borderId="0" xfId="0" applyFont="1" applyAlignment="1">
      <alignment horizontal="center"/>
    </xf>
    <xf numFmtId="0" fontId="127" fillId="0" borderId="0" xfId="0" applyFont="1" applyAlignment="1">
      <alignment horizontal="left"/>
    </xf>
    <xf numFmtId="0" fontId="130" fillId="8" borderId="0" xfId="0" applyFont="1" applyFill="1" applyAlignment="1">
      <alignment horizontal="center"/>
    </xf>
    <xf numFmtId="0" fontId="131" fillId="8" borderId="0" xfId="0" applyFont="1" applyFill="1" applyAlignment="1">
      <alignment horizontal="center"/>
    </xf>
    <xf numFmtId="0" fontId="131" fillId="0" borderId="0" xfId="0" applyFont="1" applyAlignment="1">
      <alignment horizontal="center"/>
    </xf>
    <xf numFmtId="175" fontId="122" fillId="0" borderId="0" xfId="7" applyNumberFormat="1" applyFont="1" applyAlignment="1">
      <alignment horizontal="center"/>
    </xf>
    <xf numFmtId="165" fontId="122" fillId="0" borderId="0" xfId="7" applyNumberFormat="1" applyFont="1" applyAlignment="1">
      <alignment horizontal="center"/>
    </xf>
    <xf numFmtId="174" fontId="122" fillId="0" borderId="0" xfId="7" applyNumberFormat="1" applyFont="1" applyAlignment="1">
      <alignment horizontal="center"/>
    </xf>
    <xf numFmtId="0" fontId="122" fillId="0" borderId="0" xfId="0" applyFont="1" applyAlignment="1">
      <alignment horizontal="left"/>
    </xf>
    <xf numFmtId="0" fontId="124" fillId="0" borderId="0" xfId="6" applyFont="1" applyAlignment="1">
      <alignment horizontal="center"/>
    </xf>
    <xf numFmtId="0" fontId="122" fillId="0" borderId="0" xfId="6" applyFont="1" applyAlignment="1">
      <alignment horizontal="left" vertical="center"/>
    </xf>
    <xf numFmtId="174" fontId="123" fillId="0" borderId="0" xfId="0" applyNumberFormat="1" applyFont="1" applyAlignment="1">
      <alignment horizontal="right"/>
    </xf>
    <xf numFmtId="0" fontId="123" fillId="0" borderId="0" xfId="6" applyFont="1"/>
    <xf numFmtId="175" fontId="123" fillId="0" borderId="0" xfId="6" applyNumberFormat="1" applyFont="1" applyAlignment="1">
      <alignment horizontal="right"/>
    </xf>
    <xf numFmtId="0" fontId="115" fillId="0" borderId="0" xfId="0" applyFont="1"/>
    <xf numFmtId="175" fontId="123" fillId="0" borderId="0" xfId="0" applyNumberFormat="1" applyFont="1" applyAlignment="1">
      <alignment horizontal="right"/>
    </xf>
    <xf numFmtId="174" fontId="123" fillId="0" borderId="0" xfId="6" quotePrefix="1" applyNumberFormat="1" applyFont="1" applyAlignment="1">
      <alignment horizontal="right"/>
    </xf>
    <xf numFmtId="176" fontId="123" fillId="0" borderId="30" xfId="2" applyNumberFormat="1" applyFont="1" applyFill="1" applyBorder="1" applyAlignment="1">
      <alignment horizontal="center"/>
    </xf>
    <xf numFmtId="171" fontId="122" fillId="0" borderId="30" xfId="0" applyNumberFormat="1" applyFont="1" applyBorder="1" applyAlignment="1">
      <alignment horizontal="center"/>
    </xf>
    <xf numFmtId="0" fontId="122" fillId="0" borderId="30" xfId="6" applyFont="1" applyBorder="1"/>
    <xf numFmtId="174" fontId="123" fillId="0" borderId="30" xfId="6" quotePrefix="1" applyNumberFormat="1" applyFont="1" applyBorder="1" applyAlignment="1">
      <alignment horizontal="right"/>
    </xf>
    <xf numFmtId="0" fontId="122" fillId="8" borderId="29" xfId="0" applyFont="1" applyFill="1" applyBorder="1"/>
    <xf numFmtId="0" fontId="122" fillId="8" borderId="31" xfId="0" applyFont="1" applyFill="1" applyBorder="1"/>
    <xf numFmtId="171" fontId="122" fillId="8" borderId="0" xfId="0" applyNumberFormat="1" applyFont="1" applyFill="1" applyAlignment="1">
      <alignment horizontal="center" vertical="center"/>
    </xf>
    <xf numFmtId="171" fontId="122" fillId="8" borderId="6" xfId="0" applyNumberFormat="1" applyFont="1" applyFill="1" applyBorder="1" applyAlignment="1">
      <alignment horizontal="center"/>
    </xf>
    <xf numFmtId="0" fontId="92" fillId="0" borderId="0" xfId="0" applyFont="1"/>
    <xf numFmtId="0" fontId="47" fillId="8" borderId="2" xfId="0" applyFont="1" applyFill="1" applyBorder="1"/>
    <xf numFmtId="0" fontId="47" fillId="8" borderId="2" xfId="0" applyFont="1" applyFill="1" applyBorder="1" applyAlignment="1">
      <alignment horizontal="left"/>
    </xf>
    <xf numFmtId="0" fontId="47" fillId="8" borderId="2" xfId="0" applyFont="1" applyFill="1" applyBorder="1" applyAlignment="1">
      <alignment horizontal="right"/>
    </xf>
    <xf numFmtId="0" fontId="47" fillId="8" borderId="2" xfId="6" applyFont="1" applyFill="1" applyBorder="1"/>
    <xf numFmtId="0" fontId="47" fillId="8" borderId="2" xfId="0" applyFont="1" applyFill="1" applyBorder="1" applyAlignment="1">
      <alignment horizontal="center"/>
    </xf>
    <xf numFmtId="0" fontId="92" fillId="0" borderId="0" xfId="0" applyFont="1" applyAlignment="1">
      <alignment horizontal="right"/>
    </xf>
    <xf numFmtId="171" fontId="122" fillId="8" borderId="5" xfId="0" applyNumberFormat="1" applyFont="1" applyFill="1" applyBorder="1" applyAlignment="1">
      <alignment horizontal="center" vertical="center"/>
    </xf>
    <xf numFmtId="0" fontId="47" fillId="8" borderId="5" xfId="0" applyFont="1" applyFill="1" applyBorder="1"/>
    <xf numFmtId="0" fontId="47" fillId="8" borderId="42" xfId="0" applyFont="1" applyFill="1" applyBorder="1"/>
    <xf numFmtId="0" fontId="47" fillId="8" borderId="42" xfId="0" applyFont="1" applyFill="1" applyBorder="1" applyAlignment="1">
      <alignment horizontal="left"/>
    </xf>
    <xf numFmtId="0" fontId="47" fillId="8" borderId="42" xfId="0" applyFont="1" applyFill="1" applyBorder="1" applyAlignment="1">
      <alignment horizontal="center"/>
    </xf>
    <xf numFmtId="0" fontId="47" fillId="8" borderId="0" xfId="0" applyFont="1" applyFill="1" applyAlignment="1">
      <alignment horizontal="right"/>
    </xf>
    <xf numFmtId="0" fontId="47" fillId="8" borderId="42" xfId="6" applyFont="1" applyFill="1" applyBorder="1" applyAlignment="1">
      <alignment horizontal="left"/>
    </xf>
    <xf numFmtId="0" fontId="47" fillId="8" borderId="42" xfId="6" applyFont="1" applyFill="1" applyBorder="1" applyAlignment="1">
      <alignment horizontal="right"/>
    </xf>
    <xf numFmtId="0" fontId="47" fillId="8" borderId="0" xfId="0" applyFont="1" applyFill="1" applyAlignment="1">
      <alignment horizontal="center"/>
    </xf>
    <xf numFmtId="0" fontId="47" fillId="8" borderId="6" xfId="6" applyFont="1" applyFill="1" applyBorder="1" applyAlignment="1">
      <alignment horizontal="right"/>
    </xf>
    <xf numFmtId="0" fontId="120" fillId="8" borderId="38" xfId="6" applyFont="1" applyFill="1" applyBorder="1" applyAlignment="1">
      <alignment horizontal="center"/>
    </xf>
    <xf numFmtId="0" fontId="120" fillId="8" borderId="13" xfId="6" applyFont="1" applyFill="1" applyBorder="1" applyAlignment="1">
      <alignment horizontal="center"/>
    </xf>
    <xf numFmtId="0" fontId="120" fillId="8" borderId="15" xfId="6" applyFont="1" applyFill="1" applyBorder="1" applyAlignment="1">
      <alignment horizontal="center"/>
    </xf>
    <xf numFmtId="0" fontId="132" fillId="8" borderId="2" xfId="0" applyFont="1" applyFill="1" applyBorder="1"/>
    <xf numFmtId="0" fontId="132" fillId="8" borderId="2" xfId="6" applyFont="1" applyFill="1" applyBorder="1"/>
    <xf numFmtId="0" fontId="133" fillId="8" borderId="2" xfId="0" applyFont="1" applyFill="1" applyBorder="1"/>
    <xf numFmtId="0" fontId="132" fillId="8" borderId="2" xfId="0" applyFont="1" applyFill="1" applyBorder="1" applyAlignment="1">
      <alignment horizontal="center"/>
    </xf>
    <xf numFmtId="0" fontId="132" fillId="8" borderId="2" xfId="0" applyFont="1" applyFill="1" applyBorder="1" applyAlignment="1">
      <alignment horizontal="right"/>
    </xf>
    <xf numFmtId="0" fontId="132" fillId="8" borderId="33" xfId="0" applyFont="1" applyFill="1" applyBorder="1" applyAlignment="1">
      <alignment horizontal="left"/>
    </xf>
    <xf numFmtId="0" fontId="132" fillId="8" borderId="42" xfId="0" applyFont="1" applyFill="1" applyBorder="1"/>
    <xf numFmtId="0" fontId="132" fillId="0" borderId="42" xfId="0" applyFont="1" applyBorder="1"/>
    <xf numFmtId="0" fontId="132" fillId="8" borderId="42" xfId="0" applyFont="1" applyFill="1" applyBorder="1" applyAlignment="1">
      <alignment horizontal="left"/>
    </xf>
    <xf numFmtId="0" fontId="132" fillId="8" borderId="42" xfId="0" applyFont="1" applyFill="1" applyBorder="1" applyAlignment="1">
      <alignment horizontal="right"/>
    </xf>
    <xf numFmtId="0" fontId="132" fillId="8" borderId="42" xfId="6" applyFont="1" applyFill="1" applyBorder="1"/>
    <xf numFmtId="0" fontId="132" fillId="8" borderId="42" xfId="6" applyFont="1" applyFill="1" applyBorder="1" applyAlignment="1">
      <alignment horizontal="right"/>
    </xf>
    <xf numFmtId="0" fontId="132" fillId="8" borderId="34" xfId="0" applyFont="1" applyFill="1" applyBorder="1" applyAlignment="1">
      <alignment horizontal="right"/>
    </xf>
    <xf numFmtId="0" fontId="92" fillId="0" borderId="1" xfId="0" applyFont="1" applyBorder="1"/>
    <xf numFmtId="0" fontId="132" fillId="8" borderId="2" xfId="6" applyFont="1" applyFill="1" applyBorder="1" applyAlignment="1">
      <alignment horizontal="center"/>
    </xf>
    <xf numFmtId="0" fontId="0" fillId="0" borderId="30" xfId="0" applyBorder="1"/>
    <xf numFmtId="0" fontId="122" fillId="8" borderId="0" xfId="6" applyFont="1" applyFill="1" applyAlignment="1">
      <alignment horizontal="left"/>
    </xf>
    <xf numFmtId="0" fontId="122" fillId="8" borderId="6" xfId="6" applyFont="1" applyFill="1" applyBorder="1" applyAlignment="1">
      <alignment horizontal="left"/>
    </xf>
    <xf numFmtId="0" fontId="122" fillId="8" borderId="5" xfId="0" applyFont="1" applyFill="1" applyBorder="1"/>
    <xf numFmtId="0" fontId="122" fillId="8" borderId="6" xfId="6" applyFont="1" applyFill="1" applyBorder="1" applyAlignment="1">
      <alignment horizontal="right"/>
    </xf>
    <xf numFmtId="0" fontId="61" fillId="8" borderId="5" xfId="6" applyFont="1" applyFill="1" applyBorder="1"/>
    <xf numFmtId="0" fontId="61" fillId="8" borderId="42" xfId="0" applyFont="1" applyFill="1" applyBorder="1" applyAlignment="1">
      <alignment horizontal="right"/>
    </xf>
    <xf numFmtId="0" fontId="61" fillId="8" borderId="34" xfId="6" applyFont="1" applyFill="1" applyBorder="1" applyAlignment="1">
      <alignment horizontal="right"/>
    </xf>
    <xf numFmtId="0" fontId="92" fillId="0" borderId="32" xfId="0" applyFont="1" applyBorder="1" applyAlignment="1">
      <alignment horizontal="right"/>
    </xf>
    <xf numFmtId="0" fontId="61" fillId="8" borderId="42" xfId="6" applyFont="1" applyFill="1" applyBorder="1" applyAlignment="1">
      <alignment horizontal="left"/>
    </xf>
    <xf numFmtId="0" fontId="64" fillId="8" borderId="0" xfId="0" applyFont="1" applyFill="1"/>
    <xf numFmtId="0" fontId="61" fillId="8" borderId="33" xfId="6" applyFont="1" applyFill="1" applyBorder="1" applyAlignment="1">
      <alignment horizontal="left"/>
    </xf>
    <xf numFmtId="0" fontId="61" fillId="8" borderId="2" xfId="6" applyFont="1" applyFill="1" applyBorder="1" applyAlignment="1">
      <alignment horizontal="right"/>
    </xf>
    <xf numFmtId="0" fontId="61" fillId="8" borderId="0" xfId="0" applyFont="1" applyFill="1" applyAlignment="1">
      <alignment horizontal="left"/>
    </xf>
    <xf numFmtId="0" fontId="47" fillId="8" borderId="2" xfId="6" applyFont="1" applyFill="1" applyBorder="1" applyAlignment="1">
      <alignment horizontal="right"/>
    </xf>
    <xf numFmtId="0" fontId="47" fillId="8" borderId="42" xfId="0" applyFont="1" applyFill="1" applyBorder="1" applyAlignment="1">
      <alignment horizontal="right"/>
    </xf>
    <xf numFmtId="0" fontId="61" fillId="8" borderId="2" xfId="6" applyFont="1" applyFill="1" applyBorder="1" applyAlignment="1">
      <alignment horizontal="left"/>
    </xf>
    <xf numFmtId="0" fontId="64" fillId="8" borderId="2" xfId="0" applyFont="1" applyFill="1" applyBorder="1"/>
    <xf numFmtId="0" fontId="132" fillId="8" borderId="2" xfId="0" applyFont="1" applyFill="1" applyBorder="1" applyAlignment="1">
      <alignment horizontal="left"/>
    </xf>
    <xf numFmtId="176" fontId="123" fillId="0" borderId="2" xfId="2" applyNumberFormat="1" applyFont="1" applyFill="1" applyBorder="1" applyAlignment="1">
      <alignment horizontal="center"/>
    </xf>
    <xf numFmtId="175" fontId="123" fillId="0" borderId="0" xfId="6" quotePrefix="1" applyNumberFormat="1" applyFont="1" applyAlignment="1">
      <alignment horizontal="right"/>
    </xf>
    <xf numFmtId="0" fontId="61" fillId="8" borderId="34" xfId="0" applyFont="1" applyFill="1" applyBorder="1" applyAlignment="1">
      <alignment horizontal="left"/>
    </xf>
    <xf numFmtId="170" fontId="123" fillId="0" borderId="0" xfId="2" quotePrefix="1" applyNumberFormat="1" applyFont="1" applyFill="1" applyBorder="1" applyAlignment="1">
      <alignment horizontal="center"/>
    </xf>
    <xf numFmtId="176" fontId="123" fillId="0" borderId="0" xfId="2" applyNumberFormat="1" applyFont="1" applyFill="1" applyBorder="1" applyAlignment="1">
      <alignment horizontal="left"/>
    </xf>
    <xf numFmtId="171" fontId="123" fillId="0" borderId="0" xfId="6" applyNumberFormat="1" applyFont="1"/>
    <xf numFmtId="174" fontId="123" fillId="0" borderId="0" xfId="6" applyNumberFormat="1" applyFont="1" applyAlignment="1">
      <alignment horizontal="right"/>
    </xf>
    <xf numFmtId="0" fontId="61" fillId="8" borderId="32" xfId="0" applyFont="1" applyFill="1" applyBorder="1" applyAlignment="1">
      <alignment horizontal="left"/>
    </xf>
    <xf numFmtId="0" fontId="122" fillId="0" borderId="0" xfId="0" applyFont="1" applyAlignment="1">
      <alignment horizontal="right"/>
    </xf>
    <xf numFmtId="0" fontId="122" fillId="0" borderId="0" xfId="0" applyFont="1" applyAlignment="1">
      <alignment horizontal="center"/>
    </xf>
    <xf numFmtId="0" fontId="129" fillId="0" borderId="0" xfId="6" applyFont="1" applyAlignment="1">
      <alignment horizontal="right"/>
    </xf>
    <xf numFmtId="0" fontId="127" fillId="0" borderId="6" xfId="0" applyFont="1" applyBorder="1" applyAlignment="1">
      <alignment horizontal="center"/>
    </xf>
    <xf numFmtId="0" fontId="122" fillId="0" borderId="5" xfId="0" applyFont="1" applyBorder="1"/>
    <xf numFmtId="171" fontId="122" fillId="0" borderId="2" xfId="0" applyNumberFormat="1" applyFont="1" applyBorder="1" applyAlignment="1">
      <alignment horizontal="center"/>
    </xf>
    <xf numFmtId="171" fontId="122" fillId="0" borderId="6" xfId="0" applyNumberFormat="1" applyFont="1" applyBorder="1" applyAlignment="1">
      <alignment horizontal="center"/>
    </xf>
    <xf numFmtId="0" fontId="61" fillId="8" borderId="34" xfId="0" applyFont="1" applyFill="1" applyBorder="1" applyAlignment="1">
      <alignment horizontal="center"/>
    </xf>
    <xf numFmtId="171" fontId="123" fillId="0" borderId="0" xfId="0" applyNumberFormat="1" applyFont="1" applyAlignment="1">
      <alignment horizontal="right" vertical="center"/>
    </xf>
    <xf numFmtId="171" fontId="123" fillId="0" borderId="0" xfId="0" quotePrefix="1" applyNumberFormat="1" applyFont="1" applyAlignment="1">
      <alignment horizontal="right" vertical="center"/>
    </xf>
    <xf numFmtId="171" fontId="123" fillId="0" borderId="0" xfId="0" applyNumberFormat="1" applyFont="1" applyAlignment="1">
      <alignment horizontal="center" vertical="center"/>
    </xf>
    <xf numFmtId="170" fontId="134" fillId="0" borderId="0" xfId="6" applyNumberFormat="1" applyFont="1"/>
    <xf numFmtId="175" fontId="123" fillId="0" borderId="0" xfId="0" applyNumberFormat="1" applyFont="1" applyAlignment="1">
      <alignment horizontal="right" vertical="center"/>
    </xf>
    <xf numFmtId="171" fontId="123" fillId="0" borderId="0" xfId="6" applyNumberFormat="1" applyFont="1" applyAlignment="1">
      <alignment vertical="center"/>
    </xf>
    <xf numFmtId="0" fontId="123" fillId="0" borderId="0" xfId="0" applyFont="1" applyAlignment="1">
      <alignment horizontal="centerContinuous"/>
    </xf>
    <xf numFmtId="0" fontId="122" fillId="0" borderId="6" xfId="0" applyFont="1" applyBorder="1"/>
    <xf numFmtId="0" fontId="123" fillId="8" borderId="0" xfId="0" applyFont="1" applyFill="1" applyAlignment="1">
      <alignment horizontal="center" vertical="center"/>
    </xf>
    <xf numFmtId="0" fontId="122" fillId="8" borderId="0" xfId="6" applyFont="1" applyFill="1" applyAlignment="1">
      <alignment vertical="center"/>
    </xf>
    <xf numFmtId="0" fontId="122" fillId="8" borderId="0" xfId="6" applyFont="1" applyFill="1" applyAlignment="1">
      <alignment horizontal="right" vertical="center"/>
    </xf>
    <xf numFmtId="0" fontId="122" fillId="8" borderId="0" xfId="0" applyFont="1" applyFill="1" applyAlignment="1">
      <alignment vertical="center"/>
    </xf>
    <xf numFmtId="0" fontId="124" fillId="8" borderId="0" xfId="6" applyFont="1" applyFill="1" applyAlignment="1">
      <alignment horizontal="center" vertical="center"/>
    </xf>
    <xf numFmtId="0" fontId="123" fillId="0" borderId="0" xfId="6" applyFont="1" applyAlignment="1">
      <alignment horizontal="center"/>
    </xf>
    <xf numFmtId="0" fontId="123" fillId="8" borderId="0" xfId="6" applyFont="1" applyFill="1"/>
    <xf numFmtId="0" fontId="123" fillId="8" borderId="0" xfId="0" applyFont="1" applyFill="1" applyAlignment="1">
      <alignment vertical="center"/>
    </xf>
    <xf numFmtId="171" fontId="123" fillId="0" borderId="0" xfId="0" applyNumberFormat="1" applyFont="1" applyAlignment="1">
      <alignment horizontal="right"/>
    </xf>
    <xf numFmtId="170" fontId="134" fillId="8" borderId="0" xfId="6" applyNumberFormat="1" applyFont="1" applyFill="1"/>
    <xf numFmtId="0" fontId="123" fillId="0" borderId="30" xfId="0" applyFont="1" applyBorder="1"/>
    <xf numFmtId="0" fontId="123" fillId="0" borderId="31" xfId="0" applyFont="1" applyBorder="1"/>
    <xf numFmtId="0" fontId="0" fillId="0" borderId="29" xfId="0" applyBorder="1"/>
    <xf numFmtId="176" fontId="127" fillId="0" borderId="2" xfId="2" applyNumberFormat="1" applyFont="1" applyFill="1" applyBorder="1" applyAlignment="1">
      <alignment horizontal="center"/>
    </xf>
    <xf numFmtId="170" fontId="127" fillId="0" borderId="0" xfId="2" quotePrefix="1" applyNumberFormat="1" applyFont="1" applyFill="1" applyBorder="1" applyAlignment="1">
      <alignment horizontal="center"/>
    </xf>
    <xf numFmtId="176" fontId="127" fillId="0" borderId="0" xfId="2" applyNumberFormat="1" applyFont="1" applyFill="1" applyBorder="1" applyAlignment="1">
      <alignment horizontal="center"/>
    </xf>
    <xf numFmtId="170" fontId="127" fillId="0" borderId="6" xfId="2" quotePrefix="1" applyNumberFormat="1" applyFont="1" applyFill="1" applyBorder="1" applyAlignment="1">
      <alignment horizontal="center"/>
    </xf>
    <xf numFmtId="0" fontId="61" fillId="8" borderId="0" xfId="0" applyFont="1" applyFill="1" applyAlignment="1">
      <alignment horizontal="center"/>
    </xf>
    <xf numFmtId="0" fontId="61" fillId="8" borderId="2" xfId="6" applyFont="1" applyFill="1" applyBorder="1" applyAlignment="1">
      <alignment vertical="center"/>
    </xf>
    <xf numFmtId="0" fontId="61" fillId="8" borderId="32" xfId="6" applyFont="1" applyFill="1" applyBorder="1" applyAlignment="1">
      <alignment horizontal="right" vertical="center"/>
    </xf>
    <xf numFmtId="0" fontId="61" fillId="8" borderId="33" xfId="6" applyFont="1" applyFill="1" applyBorder="1" applyAlignment="1">
      <alignment horizontal="left" vertical="center"/>
    </xf>
    <xf numFmtId="0" fontId="61" fillId="8" borderId="42" xfId="6" applyFont="1" applyFill="1" applyBorder="1" applyAlignment="1">
      <alignment vertical="center"/>
    </xf>
    <xf numFmtId="0" fontId="61" fillId="8" borderId="0" xfId="6" applyFont="1" applyFill="1" applyAlignment="1">
      <alignment vertical="center"/>
    </xf>
    <xf numFmtId="0" fontId="61" fillId="8" borderId="34" xfId="6" applyFont="1" applyFill="1" applyBorder="1" applyAlignment="1">
      <alignment horizontal="right" vertical="center"/>
    </xf>
    <xf numFmtId="0" fontId="61" fillId="8" borderId="0" xfId="0" applyFont="1" applyFill="1" applyAlignment="1">
      <alignment horizontal="right"/>
    </xf>
    <xf numFmtId="0" fontId="122" fillId="0" borderId="0" xfId="6" applyFont="1" applyAlignment="1">
      <alignment horizontal="right"/>
    </xf>
    <xf numFmtId="0" fontId="125" fillId="8" borderId="0" xfId="6" applyFont="1" applyFill="1" applyAlignment="1">
      <alignment horizontal="center"/>
    </xf>
    <xf numFmtId="170" fontId="61" fillId="8" borderId="0" xfId="2" applyNumberFormat="1" applyFont="1" applyFill="1" applyBorder="1" applyAlignment="1">
      <alignment horizontal="center"/>
    </xf>
    <xf numFmtId="170" fontId="61" fillId="8" borderId="30" xfId="2" applyNumberFormat="1" applyFont="1" applyFill="1" applyBorder="1" applyAlignment="1">
      <alignment horizontal="center"/>
    </xf>
    <xf numFmtId="0" fontId="124" fillId="0" borderId="30" xfId="6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20" borderId="0" xfId="0" applyFont="1" applyFill="1" applyAlignment="1">
      <alignment horizontal="center"/>
    </xf>
    <xf numFmtId="0" fontId="49" fillId="14" borderId="0" xfId="0" applyFont="1" applyFill="1" applyAlignment="1">
      <alignment horizontal="center"/>
    </xf>
    <xf numFmtId="0" fontId="49" fillId="21" borderId="0" xfId="0" applyFont="1" applyFill="1" applyAlignment="1">
      <alignment horizontal="center"/>
    </xf>
    <xf numFmtId="0" fontId="135" fillId="20" borderId="0" xfId="6" applyFont="1" applyFill="1" applyAlignment="1">
      <alignment horizontal="center"/>
    </xf>
    <xf numFmtId="171" fontId="47" fillId="20" borderId="0" xfId="0" applyNumberFormat="1" applyFont="1" applyFill="1" applyAlignment="1">
      <alignment horizontal="center"/>
    </xf>
    <xf numFmtId="171" fontId="49" fillId="20" borderId="0" xfId="0" applyNumberFormat="1" applyFont="1" applyFill="1" applyAlignment="1">
      <alignment horizontal="center"/>
    </xf>
    <xf numFmtId="0" fontId="49" fillId="22" borderId="0" xfId="0" applyFont="1" applyFill="1" applyAlignment="1">
      <alignment horizontal="center"/>
    </xf>
    <xf numFmtId="0" fontId="122" fillId="8" borderId="0" xfId="6" applyFont="1" applyFill="1" applyAlignment="1">
      <alignment horizontal="right"/>
    </xf>
    <xf numFmtId="0" fontId="61" fillId="8" borderId="5" xfId="0" applyFont="1" applyFill="1" applyBorder="1" applyAlignment="1">
      <alignment horizontal="left"/>
    </xf>
    <xf numFmtId="0" fontId="136" fillId="8" borderId="0" xfId="0" applyFont="1" applyFill="1" applyAlignment="1">
      <alignment vertical="center"/>
    </xf>
    <xf numFmtId="0" fontId="137" fillId="19" borderId="3" xfId="0" applyFont="1" applyFill="1" applyBorder="1" applyAlignment="1">
      <alignment horizontal="center"/>
    </xf>
    <xf numFmtId="0" fontId="61" fillId="8" borderId="32" xfId="6" applyFont="1" applyFill="1" applyBorder="1"/>
    <xf numFmtId="0" fontId="61" fillId="8" borderId="34" xfId="6" applyFont="1" applyFill="1" applyBorder="1"/>
    <xf numFmtId="170" fontId="64" fillId="8" borderId="0" xfId="2" applyNumberFormat="1" applyFont="1" applyFill="1" applyBorder="1" applyAlignment="1">
      <alignment horizontal="center"/>
    </xf>
    <xf numFmtId="0" fontId="47" fillId="8" borderId="0" xfId="0" applyFont="1" applyFill="1"/>
    <xf numFmtId="165" fontId="20" fillId="2" borderId="5" xfId="0" applyNumberFormat="1" applyFont="1" applyFill="1" applyBorder="1" applyAlignment="1" applyProtection="1">
      <alignment horizontal="center" vertical="center"/>
      <protection hidden="1"/>
    </xf>
    <xf numFmtId="165" fontId="20" fillId="2" borderId="0" xfId="0" applyNumberFormat="1" applyFont="1" applyFill="1" applyAlignment="1" applyProtection="1">
      <alignment horizontal="center" vertical="center"/>
      <protection hidden="1"/>
    </xf>
    <xf numFmtId="165" fontId="20" fillId="2" borderId="30" xfId="0" applyNumberFormat="1" applyFont="1" applyFill="1" applyBorder="1" applyAlignment="1" applyProtection="1">
      <alignment horizontal="center" vertical="center"/>
      <protection hidden="1"/>
    </xf>
    <xf numFmtId="165" fontId="20" fillId="2" borderId="31" xfId="0" applyNumberFormat="1" applyFont="1" applyFill="1" applyBorder="1" applyAlignment="1" applyProtection="1">
      <alignment horizontal="center" vertical="center"/>
      <protection hidden="1"/>
    </xf>
    <xf numFmtId="170" fontId="64" fillId="8" borderId="2" xfId="2" applyNumberFormat="1" applyFont="1" applyFill="1" applyBorder="1" applyAlignment="1">
      <alignment horizontal="center"/>
    </xf>
    <xf numFmtId="171" fontId="61" fillId="8" borderId="2" xfId="0" applyNumberFormat="1" applyFont="1" applyFill="1" applyBorder="1" applyAlignment="1">
      <alignment horizontal="center"/>
    </xf>
    <xf numFmtId="165" fontId="122" fillId="19" borderId="3" xfId="0" applyNumberFormat="1" applyFont="1" applyFill="1" applyBorder="1" applyAlignment="1">
      <alignment horizontal="center"/>
    </xf>
    <xf numFmtId="171" fontId="139" fillId="19" borderId="3" xfId="8" applyNumberFormat="1" applyFont="1" applyFill="1" applyBorder="1"/>
    <xf numFmtId="165" fontId="123" fillId="19" borderId="3" xfId="0" applyNumberFormat="1" applyFont="1" applyFill="1" applyBorder="1" applyAlignment="1">
      <alignment horizontal="center"/>
    </xf>
    <xf numFmtId="165" fontId="140" fillId="19" borderId="3" xfId="0" applyNumberFormat="1" applyFont="1" applyFill="1" applyBorder="1" applyAlignment="1">
      <alignment horizontal="center"/>
    </xf>
    <xf numFmtId="171" fontId="122" fillId="19" borderId="3" xfId="0" applyNumberFormat="1" applyFont="1" applyFill="1" applyBorder="1" applyAlignment="1">
      <alignment horizontal="left"/>
    </xf>
    <xf numFmtId="171" fontId="122" fillId="19" borderId="3" xfId="0" applyNumberFormat="1" applyFont="1" applyFill="1" applyBorder="1" applyAlignment="1">
      <alignment horizontal="center"/>
    </xf>
    <xf numFmtId="171" fontId="122" fillId="19" borderId="3" xfId="9" applyNumberFormat="1" applyFont="1" applyFill="1" applyBorder="1" applyAlignment="1">
      <alignment horizontal="center" vertical="center"/>
    </xf>
    <xf numFmtId="0" fontId="122" fillId="19" borderId="3" xfId="0" applyFont="1" applyFill="1" applyBorder="1"/>
    <xf numFmtId="175" fontId="142" fillId="19" borderId="3" xfId="0" applyNumberFormat="1" applyFont="1" applyFill="1" applyBorder="1" applyAlignment="1">
      <alignment horizontal="right"/>
    </xf>
    <xf numFmtId="0" fontId="122" fillId="19" borderId="4" xfId="0" applyFont="1" applyFill="1" applyBorder="1"/>
    <xf numFmtId="0" fontId="123" fillId="0" borderId="8" xfId="0" applyFont="1" applyBorder="1" applyAlignment="1">
      <alignment horizontal="left"/>
    </xf>
    <xf numFmtId="0" fontId="122" fillId="0" borderId="9" xfId="0" applyFont="1" applyBorder="1" applyAlignment="1">
      <alignment horizontal="left"/>
    </xf>
    <xf numFmtId="0" fontId="123" fillId="0" borderId="9" xfId="0" applyFont="1" applyBorder="1" applyAlignment="1">
      <alignment horizontal="center"/>
    </xf>
    <xf numFmtId="0" fontId="123" fillId="0" borderId="9" xfId="0" applyFont="1" applyBorder="1"/>
    <xf numFmtId="0" fontId="122" fillId="0" borderId="9" xfId="0" applyFont="1" applyBorder="1"/>
    <xf numFmtId="171" fontId="123" fillId="0" borderId="55" xfId="6" applyNumberFormat="1" applyFont="1" applyBorder="1" applyAlignment="1">
      <alignment horizontal="right" vertical="center"/>
    </xf>
    <xf numFmtId="165" fontId="123" fillId="0" borderId="18" xfId="0" applyNumberFormat="1" applyFont="1" applyBorder="1" applyAlignment="1">
      <alignment horizontal="center"/>
    </xf>
    <xf numFmtId="0" fontId="123" fillId="0" borderId="41" xfId="0" applyFont="1" applyBorder="1" applyAlignment="1">
      <alignment horizontal="left"/>
    </xf>
    <xf numFmtId="171" fontId="123" fillId="0" borderId="50" xfId="6" applyNumberFormat="1" applyFont="1" applyBorder="1" applyAlignment="1">
      <alignment horizontal="right" vertical="center"/>
    </xf>
    <xf numFmtId="0" fontId="122" fillId="0" borderId="1" xfId="0" applyFont="1" applyBorder="1"/>
    <xf numFmtId="0" fontId="123" fillId="0" borderId="49" xfId="0" applyFont="1" applyBorder="1" applyAlignment="1">
      <alignment horizontal="left"/>
    </xf>
    <xf numFmtId="0" fontId="122" fillId="0" borderId="46" xfId="0" applyFont="1" applyBorder="1"/>
    <xf numFmtId="171" fontId="123" fillId="0" borderId="47" xfId="6" applyNumberFormat="1" applyFont="1" applyBorder="1" applyAlignment="1">
      <alignment horizontal="right" vertical="center"/>
    </xf>
    <xf numFmtId="0" fontId="123" fillId="0" borderId="22" xfId="0" applyFont="1" applyBorder="1" applyAlignment="1">
      <alignment horizontal="center"/>
    </xf>
    <xf numFmtId="175" fontId="123" fillId="0" borderId="48" xfId="0" applyNumberFormat="1" applyFont="1" applyBorder="1"/>
    <xf numFmtId="175" fontId="122" fillId="0" borderId="46" xfId="0" applyNumberFormat="1" applyFont="1" applyBorder="1"/>
    <xf numFmtId="175" fontId="123" fillId="0" borderId="50" xfId="6" applyNumberFormat="1" applyFont="1" applyBorder="1" applyAlignment="1">
      <alignment horizontal="right" vertical="center"/>
    </xf>
    <xf numFmtId="0" fontId="122" fillId="0" borderId="46" xfId="0" applyFont="1" applyBorder="1" applyAlignment="1">
      <alignment horizontal="left"/>
    </xf>
    <xf numFmtId="0" fontId="123" fillId="0" borderId="42" xfId="0" applyFont="1" applyBorder="1" applyAlignment="1">
      <alignment horizontal="left"/>
    </xf>
    <xf numFmtId="0" fontId="122" fillId="0" borderId="42" xfId="0" applyFont="1" applyBorder="1"/>
    <xf numFmtId="175" fontId="122" fillId="0" borderId="0" xfId="0" applyNumberFormat="1" applyFont="1" applyAlignment="1">
      <alignment horizontal="right"/>
    </xf>
    <xf numFmtId="171" fontId="123" fillId="0" borderId="21" xfId="6" applyNumberFormat="1" applyFont="1" applyBorder="1" applyAlignment="1">
      <alignment horizontal="right" vertical="center"/>
    </xf>
    <xf numFmtId="0" fontId="122" fillId="0" borderId="22" xfId="0" applyFont="1" applyBorder="1"/>
    <xf numFmtId="171" fontId="123" fillId="0" borderId="6" xfId="0" applyNumberFormat="1" applyFont="1" applyBorder="1" applyAlignment="1">
      <alignment horizontal="right"/>
    </xf>
    <xf numFmtId="175" fontId="122" fillId="0" borderId="0" xfId="0" applyNumberFormat="1" applyFont="1"/>
    <xf numFmtId="175" fontId="123" fillId="0" borderId="30" xfId="6" applyNumberFormat="1" applyFont="1" applyBorder="1" applyAlignment="1">
      <alignment horizontal="right" vertical="center"/>
    </xf>
    <xf numFmtId="175" fontId="123" fillId="0" borderId="21" xfId="6" applyNumberFormat="1" applyFont="1" applyBorder="1" applyAlignment="1">
      <alignment horizontal="right" vertical="center"/>
    </xf>
    <xf numFmtId="0" fontId="122" fillId="0" borderId="26" xfId="0" applyFont="1" applyBorder="1"/>
    <xf numFmtId="171" fontId="143" fillId="0" borderId="0" xfId="0" applyNumberFormat="1" applyFont="1" applyAlignment="1">
      <alignment horizontal="left"/>
    </xf>
    <xf numFmtId="171" fontId="123" fillId="0" borderId="31" xfId="0" applyNumberFormat="1" applyFont="1" applyBorder="1" applyAlignment="1">
      <alignment horizontal="right"/>
    </xf>
    <xf numFmtId="0" fontId="122" fillId="23" borderId="7" xfId="0" applyFont="1" applyFill="1" applyBorder="1"/>
    <xf numFmtId="0" fontId="123" fillId="23" borderId="3" xfId="0" applyFont="1" applyFill="1" applyBorder="1" applyAlignment="1">
      <alignment horizontal="center"/>
    </xf>
    <xf numFmtId="0" fontId="122" fillId="23" borderId="3" xfId="0" applyFont="1" applyFill="1" applyBorder="1"/>
    <xf numFmtId="0" fontId="122" fillId="23" borderId="4" xfId="0" applyFont="1" applyFill="1" applyBorder="1"/>
    <xf numFmtId="0" fontId="144" fillId="4" borderId="35" xfId="0" applyFont="1" applyFill="1" applyBorder="1"/>
    <xf numFmtId="0" fontId="144" fillId="4" borderId="36" xfId="0" applyFont="1" applyFill="1" applyBorder="1" applyAlignment="1">
      <alignment horizontal="center"/>
    </xf>
    <xf numFmtId="0" fontId="144" fillId="4" borderId="37" xfId="0" applyFont="1" applyFill="1" applyBorder="1" applyAlignment="1">
      <alignment horizontal="center"/>
    </xf>
    <xf numFmtId="0" fontId="123" fillId="0" borderId="56" xfId="0" applyFont="1" applyBorder="1" applyAlignment="1">
      <alignment horizontal="center"/>
    </xf>
    <xf numFmtId="171" fontId="145" fillId="0" borderId="45" xfId="0" applyNumberFormat="1" applyFont="1" applyBorder="1" applyAlignment="1">
      <alignment horizontal="center"/>
    </xf>
    <xf numFmtId="171" fontId="145" fillId="0" borderId="39" xfId="0" applyNumberFormat="1" applyFont="1" applyBorder="1" applyAlignment="1">
      <alignment horizontal="center"/>
    </xf>
    <xf numFmtId="0" fontId="144" fillId="0" borderId="71" xfId="0" applyFont="1" applyBorder="1" applyAlignment="1">
      <alignment horizontal="center"/>
    </xf>
    <xf numFmtId="0" fontId="144" fillId="0" borderId="56" xfId="0" applyFont="1" applyBorder="1" applyAlignment="1">
      <alignment horizontal="center"/>
    </xf>
    <xf numFmtId="171" fontId="146" fillId="0" borderId="0" xfId="8" applyNumberFormat="1" applyFont="1" applyAlignment="1">
      <alignment horizontal="left" indent="1"/>
    </xf>
    <xf numFmtId="171" fontId="124" fillId="0" borderId="0" xfId="8" applyNumberFormat="1" applyFont="1" applyAlignment="1">
      <alignment horizontal="right"/>
    </xf>
    <xf numFmtId="0" fontId="144" fillId="0" borderId="24" xfId="0" applyFont="1" applyBorder="1" applyAlignment="1">
      <alignment horizontal="center"/>
    </xf>
    <xf numFmtId="171" fontId="145" fillId="0" borderId="59" xfId="0" applyNumberFormat="1" applyFont="1" applyBorder="1" applyAlignment="1">
      <alignment horizontal="center"/>
    </xf>
    <xf numFmtId="171" fontId="145" fillId="0" borderId="60" xfId="0" applyNumberFormat="1" applyFont="1" applyBorder="1" applyAlignment="1">
      <alignment horizontal="center"/>
    </xf>
    <xf numFmtId="171" fontId="123" fillId="8" borderId="0" xfId="0" applyNumberFormat="1" applyFont="1" applyFill="1" applyAlignment="1">
      <alignment horizontal="right"/>
    </xf>
    <xf numFmtId="171" fontId="123" fillId="8" borderId="0" xfId="0" applyNumberFormat="1" applyFont="1" applyFill="1" applyAlignment="1">
      <alignment horizontal="center"/>
    </xf>
    <xf numFmtId="0" fontId="144" fillId="0" borderId="0" xfId="0" applyFont="1" applyAlignment="1">
      <alignment horizontal="center"/>
    </xf>
    <xf numFmtId="171" fontId="145" fillId="0" borderId="0" xfId="0" applyNumberFormat="1" applyFont="1" applyAlignment="1">
      <alignment horizontal="center"/>
    </xf>
    <xf numFmtId="171" fontId="129" fillId="0" borderId="0" xfId="8" applyNumberFormat="1" applyFont="1" applyAlignment="1">
      <alignment horizontal="left"/>
    </xf>
    <xf numFmtId="171" fontId="124" fillId="23" borderId="7" xfId="8" applyNumberFormat="1" applyFont="1" applyFill="1" applyBorder="1"/>
    <xf numFmtId="171" fontId="124" fillId="23" borderId="3" xfId="8" applyNumberFormat="1" applyFont="1" applyFill="1" applyBorder="1" applyAlignment="1">
      <alignment horizontal="center"/>
    </xf>
    <xf numFmtId="171" fontId="124" fillId="23" borderId="4" xfId="8" applyNumberFormat="1" applyFont="1" applyFill="1" applyBorder="1"/>
    <xf numFmtId="171" fontId="124" fillId="0" borderId="5" xfId="8" applyNumberFormat="1" applyFont="1" applyBorder="1" applyAlignment="1">
      <alignment horizontal="left"/>
    </xf>
    <xf numFmtId="0" fontId="123" fillId="0" borderId="1" xfId="0" applyFont="1" applyBorder="1"/>
    <xf numFmtId="0" fontId="123" fillId="0" borderId="2" xfId="0" applyFont="1" applyBorder="1"/>
    <xf numFmtId="171" fontId="124" fillId="0" borderId="6" xfId="8" applyNumberFormat="1" applyFont="1" applyBorder="1" applyAlignment="1">
      <alignment horizontal="right"/>
    </xf>
    <xf numFmtId="171" fontId="145" fillId="0" borderId="10" xfId="0" applyNumberFormat="1" applyFont="1" applyBorder="1" applyAlignment="1">
      <alignment horizontal="center"/>
    </xf>
    <xf numFmtId="0" fontId="123" fillId="0" borderId="5" xfId="0" applyFont="1" applyBorder="1"/>
    <xf numFmtId="171" fontId="145" fillId="0" borderId="50" xfId="0" applyNumberFormat="1" applyFont="1" applyBorder="1" applyAlignment="1">
      <alignment horizontal="center"/>
    </xf>
    <xf numFmtId="171" fontId="145" fillId="0" borderId="54" xfId="0" applyNumberFormat="1" applyFont="1" applyBorder="1" applyAlignment="1">
      <alignment horizontal="center"/>
    </xf>
    <xf numFmtId="171" fontId="144" fillId="0" borderId="5" xfId="0" applyNumberFormat="1" applyFont="1" applyBorder="1" applyAlignment="1">
      <alignment horizontal="left"/>
    </xf>
    <xf numFmtId="171" fontId="144" fillId="0" borderId="0" xfId="0" applyNumberFormat="1" applyFont="1" applyAlignment="1">
      <alignment horizontal="center"/>
    </xf>
    <xf numFmtId="175" fontId="124" fillId="0" borderId="6" xfId="8" applyNumberFormat="1" applyFont="1" applyBorder="1" applyAlignment="1">
      <alignment horizontal="right"/>
    </xf>
    <xf numFmtId="171" fontId="123" fillId="0" borderId="5" xfId="0" applyNumberFormat="1" applyFont="1" applyBorder="1" applyAlignment="1">
      <alignment horizontal="left"/>
    </xf>
    <xf numFmtId="171" fontId="123" fillId="0" borderId="6" xfId="6" applyNumberFormat="1" applyFont="1" applyBorder="1"/>
    <xf numFmtId="171" fontId="124" fillId="0" borderId="29" xfId="8" applyNumberFormat="1" applyFont="1" applyBorder="1" applyAlignment="1">
      <alignment horizontal="left"/>
    </xf>
    <xf numFmtId="171" fontId="123" fillId="8" borderId="30" xfId="0" applyNumberFormat="1" applyFont="1" applyFill="1" applyBorder="1" applyAlignment="1">
      <alignment horizontal="center"/>
    </xf>
    <xf numFmtId="171" fontId="123" fillId="0" borderId="29" xfId="0" applyNumberFormat="1" applyFont="1" applyBorder="1" applyAlignment="1">
      <alignment horizontal="left"/>
    </xf>
    <xf numFmtId="171" fontId="145" fillId="0" borderId="30" xfId="0" applyNumberFormat="1" applyFont="1" applyBorder="1" applyAlignment="1">
      <alignment horizontal="center"/>
    </xf>
    <xf numFmtId="171" fontId="123" fillId="0" borderId="31" xfId="6" applyNumberFormat="1" applyFont="1" applyBorder="1"/>
    <xf numFmtId="171" fontId="122" fillId="8" borderId="0" xfId="0" applyNumberFormat="1" applyFont="1" applyFill="1" applyAlignment="1">
      <alignment horizontal="left"/>
    </xf>
    <xf numFmtId="14" fontId="0" fillId="6" borderId="0" xfId="0" applyNumberFormat="1" applyFill="1" applyAlignment="1">
      <alignment horizontal="center"/>
    </xf>
    <xf numFmtId="20" fontId="0" fillId="0" borderId="0" xfId="0" applyNumberFormat="1"/>
    <xf numFmtId="20" fontId="7" fillId="0" borderId="6" xfId="0" applyNumberFormat="1" applyFont="1" applyBorder="1" applyAlignment="1" applyProtection="1">
      <alignment horizontal="center"/>
      <protection hidden="1"/>
    </xf>
    <xf numFmtId="20" fontId="0" fillId="6" borderId="0" xfId="0" applyNumberFormat="1" applyFill="1" applyAlignment="1">
      <alignment horizontal="center"/>
    </xf>
    <xf numFmtId="0" fontId="123" fillId="23" borderId="7" xfId="0" applyFont="1" applyFill="1" applyBorder="1" applyAlignment="1">
      <alignment horizontal="center"/>
    </xf>
    <xf numFmtId="0" fontId="122" fillId="0" borderId="0" xfId="10" applyFont="1" applyAlignment="1"/>
    <xf numFmtId="0" fontId="123" fillId="23" borderId="7" xfId="0" applyFont="1" applyFill="1" applyBorder="1"/>
    <xf numFmtId="0" fontId="123" fillId="23" borderId="3" xfId="0" applyFont="1" applyFill="1" applyBorder="1"/>
    <xf numFmtId="0" fontId="123" fillId="23" borderId="3" xfId="0" applyFont="1" applyFill="1" applyBorder="1" applyAlignment="1">
      <alignment horizontal="centerContinuous"/>
    </xf>
    <xf numFmtId="0" fontId="123" fillId="23" borderId="4" xfId="0" applyFont="1" applyFill="1" applyBorder="1"/>
    <xf numFmtId="0" fontId="123" fillId="0" borderId="8" xfId="0" applyFont="1" applyBorder="1" applyAlignment="1">
      <alignment horizontal="center"/>
    </xf>
    <xf numFmtId="165" fontId="123" fillId="0" borderId="55" xfId="0" applyNumberFormat="1" applyFont="1" applyBorder="1" applyAlignment="1">
      <alignment horizontal="center"/>
    </xf>
    <xf numFmtId="165" fontId="123" fillId="0" borderId="36" xfId="0" applyNumberFormat="1" applyFont="1" applyBorder="1" applyAlignment="1">
      <alignment horizontal="center"/>
    </xf>
    <xf numFmtId="0" fontId="123" fillId="0" borderId="36" xfId="0" applyFont="1" applyBorder="1" applyAlignment="1">
      <alignment horizontal="center"/>
    </xf>
    <xf numFmtId="0" fontId="123" fillId="0" borderId="10" xfId="0" applyFont="1" applyBorder="1" applyAlignment="1">
      <alignment horizontal="center"/>
    </xf>
    <xf numFmtId="0" fontId="122" fillId="0" borderId="0" xfId="10" applyFont="1" applyAlignment="1">
      <alignment horizontal="center"/>
    </xf>
    <xf numFmtId="171" fontId="122" fillId="0" borderId="47" xfId="0" applyNumberFormat="1" applyFont="1" applyBorder="1" applyAlignment="1">
      <alignment horizontal="center"/>
    </xf>
    <xf numFmtId="171" fontId="122" fillId="0" borderId="45" xfId="0" applyNumberFormat="1" applyFont="1" applyBorder="1" applyAlignment="1">
      <alignment horizontal="center"/>
    </xf>
    <xf numFmtId="171" fontId="122" fillId="0" borderId="50" xfId="0" applyNumberFormat="1" applyFont="1" applyBorder="1" applyAlignment="1">
      <alignment horizontal="center"/>
    </xf>
    <xf numFmtId="171" fontId="122" fillId="0" borderId="39" xfId="0" applyNumberFormat="1" applyFont="1" applyBorder="1" applyAlignment="1">
      <alignment horizontal="center"/>
    </xf>
    <xf numFmtId="171" fontId="122" fillId="0" borderId="48" xfId="0" applyNumberFormat="1" applyFont="1" applyBorder="1" applyAlignment="1">
      <alignment horizontal="center"/>
    </xf>
    <xf numFmtId="0" fontId="122" fillId="0" borderId="2" xfId="0" applyFont="1" applyBorder="1" applyAlignment="1">
      <alignment horizontal="left"/>
    </xf>
    <xf numFmtId="171" fontId="122" fillId="0" borderId="0" xfId="11" applyNumberFormat="1" applyFont="1" applyAlignment="1">
      <alignment horizontal="center" vertical="center"/>
    </xf>
    <xf numFmtId="0" fontId="123" fillId="0" borderId="71" xfId="0" applyFont="1" applyBorder="1" applyAlignment="1">
      <alignment horizontal="center"/>
    </xf>
    <xf numFmtId="0" fontId="123" fillId="0" borderId="87" xfId="0" applyFont="1" applyBorder="1" applyAlignment="1">
      <alignment horizontal="center"/>
    </xf>
    <xf numFmtId="0" fontId="123" fillId="0" borderId="58" xfId="0" applyFont="1" applyBorder="1" applyAlignment="1">
      <alignment horizontal="center"/>
    </xf>
    <xf numFmtId="171" fontId="122" fillId="0" borderId="59" xfId="0" applyNumberFormat="1" applyFont="1" applyBorder="1" applyAlignment="1">
      <alignment horizontal="center"/>
    </xf>
    <xf numFmtId="171" fontId="122" fillId="0" borderId="54" xfId="0" applyNumberFormat="1" applyFont="1" applyBorder="1" applyAlignment="1">
      <alignment horizontal="center"/>
    </xf>
    <xf numFmtId="0" fontId="123" fillId="0" borderId="86" xfId="0" applyFont="1" applyBorder="1" applyAlignment="1">
      <alignment horizontal="left"/>
    </xf>
    <xf numFmtId="171" fontId="122" fillId="0" borderId="52" xfId="0" applyNumberFormat="1" applyFont="1" applyBorder="1" applyAlignment="1">
      <alignment horizontal="center"/>
    </xf>
    <xf numFmtId="171" fontId="122" fillId="0" borderId="60" xfId="0" applyNumberFormat="1" applyFont="1" applyBorder="1" applyAlignment="1">
      <alignment horizontal="center"/>
    </xf>
    <xf numFmtId="171" fontId="122" fillId="0" borderId="45" xfId="11" applyNumberFormat="1" applyFont="1" applyBorder="1" applyAlignment="1">
      <alignment horizontal="center" vertical="center"/>
    </xf>
    <xf numFmtId="171" fontId="122" fillId="0" borderId="39" xfId="11" applyNumberFormat="1" applyFont="1" applyBorder="1" applyAlignment="1">
      <alignment horizontal="center" vertical="center"/>
    </xf>
    <xf numFmtId="171" fontId="123" fillId="0" borderId="24" xfId="11" applyNumberFormat="1" applyFont="1" applyBorder="1" applyAlignment="1">
      <alignment horizontal="left" vertical="center"/>
    </xf>
    <xf numFmtId="171" fontId="122" fillId="0" borderId="26" xfId="11" applyNumberFormat="1" applyFont="1" applyBorder="1" applyAlignment="1">
      <alignment horizontal="center" vertical="center"/>
    </xf>
    <xf numFmtId="171" fontId="122" fillId="0" borderId="27" xfId="11" applyNumberFormat="1" applyFont="1" applyBorder="1" applyAlignment="1">
      <alignment horizontal="center" vertical="center"/>
    </xf>
    <xf numFmtId="0" fontId="123" fillId="23" borderId="7" xfId="0" applyFont="1" applyFill="1" applyBorder="1" applyAlignment="1">
      <alignment horizontal="left"/>
    </xf>
    <xf numFmtId="0" fontId="123" fillId="23" borderId="3" xfId="0" applyFont="1" applyFill="1" applyBorder="1" applyAlignment="1">
      <alignment horizontal="right"/>
    </xf>
    <xf numFmtId="0" fontId="122" fillId="0" borderId="35" xfId="0" applyFont="1" applyBorder="1"/>
    <xf numFmtId="171" fontId="122" fillId="0" borderId="43" xfId="11" applyNumberFormat="1" applyFont="1" applyBorder="1" applyAlignment="1">
      <alignment horizontal="center" vertical="center"/>
    </xf>
    <xf numFmtId="171" fontId="122" fillId="0" borderId="47" xfId="11" applyNumberFormat="1" applyFont="1" applyBorder="1" applyAlignment="1">
      <alignment horizontal="center" vertical="center"/>
    </xf>
    <xf numFmtId="171" fontId="122" fillId="0" borderId="59" xfId="11" applyNumberFormat="1" applyFont="1" applyBorder="1" applyAlignment="1">
      <alignment horizontal="center" vertical="center"/>
    </xf>
    <xf numFmtId="171" fontId="122" fillId="0" borderId="52" xfId="11" applyNumberFormat="1" applyFont="1" applyBorder="1" applyAlignment="1">
      <alignment horizontal="center" vertical="center"/>
    </xf>
    <xf numFmtId="171" fontId="122" fillId="0" borderId="60" xfId="11" applyNumberFormat="1" applyFont="1" applyBorder="1" applyAlignment="1">
      <alignment horizontal="center" vertical="center"/>
    </xf>
    <xf numFmtId="171" fontId="124" fillId="0" borderId="0" xfId="8" applyNumberFormat="1" applyFont="1" applyAlignment="1">
      <alignment horizontal="left"/>
    </xf>
    <xf numFmtId="175" fontId="122" fillId="0" borderId="0" xfId="6" applyNumberFormat="1" applyFont="1" applyAlignment="1">
      <alignment horizontal="right" vertical="center"/>
    </xf>
    <xf numFmtId="0" fontId="147" fillId="0" borderId="56" xfId="0" applyFont="1" applyBorder="1"/>
    <xf numFmtId="0" fontId="122" fillId="0" borderId="41" xfId="0" applyFont="1" applyBorder="1" applyAlignment="1">
      <alignment horizontal="center"/>
    </xf>
    <xf numFmtId="0" fontId="122" fillId="0" borderId="50" xfId="0" applyFont="1" applyBorder="1" applyAlignment="1">
      <alignment horizontal="center"/>
    </xf>
    <xf numFmtId="0" fontId="123" fillId="8" borderId="33" xfId="0" applyFont="1" applyFill="1" applyBorder="1"/>
    <xf numFmtId="171" fontId="122" fillId="0" borderId="9" xfId="0" applyNumberFormat="1" applyFont="1" applyBorder="1"/>
    <xf numFmtId="0" fontId="122" fillId="0" borderId="55" xfId="0" applyFont="1" applyBorder="1" applyAlignment="1">
      <alignment horizontal="center"/>
    </xf>
    <xf numFmtId="0" fontId="122" fillId="0" borderId="34" xfId="0" applyFont="1" applyBorder="1" applyAlignment="1">
      <alignment horizontal="center"/>
    </xf>
    <xf numFmtId="0" fontId="148" fillId="0" borderId="24" xfId="4" applyFont="1" applyBorder="1"/>
    <xf numFmtId="0" fontId="122" fillId="0" borderId="98" xfId="0" applyFont="1" applyBorder="1" applyAlignment="1">
      <alignment horizontal="center"/>
    </xf>
    <xf numFmtId="0" fontId="122" fillId="0" borderId="54" xfId="0" applyFont="1" applyBorder="1" applyAlignment="1">
      <alignment horizontal="center"/>
    </xf>
    <xf numFmtId="0" fontId="122" fillId="0" borderId="60" xfId="0" applyFont="1" applyBorder="1" applyAlignment="1">
      <alignment horizontal="center"/>
    </xf>
    <xf numFmtId="0" fontId="123" fillId="8" borderId="49" xfId="0" applyFont="1" applyFill="1" applyBorder="1"/>
    <xf numFmtId="171" fontId="122" fillId="0" borderId="46" xfId="0" applyNumberFormat="1" applyFont="1" applyBorder="1"/>
    <xf numFmtId="0" fontId="122" fillId="0" borderId="47" xfId="0" applyFont="1" applyBorder="1" applyAlignment="1">
      <alignment horizontal="center"/>
    </xf>
    <xf numFmtId="0" fontId="149" fillId="0" borderId="0" xfId="0" applyFont="1"/>
    <xf numFmtId="0" fontId="123" fillId="0" borderId="33" xfId="0" applyFont="1" applyBorder="1"/>
    <xf numFmtId="171" fontId="122" fillId="0" borderId="42" xfId="0" applyNumberFormat="1" applyFont="1" applyBorder="1"/>
    <xf numFmtId="0" fontId="122" fillId="0" borderId="43" xfId="0" applyFont="1" applyBorder="1" applyAlignment="1">
      <alignment horizontal="center"/>
    </xf>
    <xf numFmtId="0" fontId="123" fillId="0" borderId="86" xfId="0" applyFont="1" applyBorder="1"/>
    <xf numFmtId="171" fontId="122" fillId="0" borderId="51" xfId="0" applyNumberFormat="1" applyFont="1" applyBorder="1"/>
    <xf numFmtId="0" fontId="122" fillId="0" borderId="52" xfId="0" applyFont="1" applyBorder="1" applyAlignment="1">
      <alignment horizontal="center"/>
    </xf>
    <xf numFmtId="0" fontId="122" fillId="0" borderId="2" xfId="0" applyFont="1" applyBorder="1" applyAlignment="1">
      <alignment horizontal="center"/>
    </xf>
    <xf numFmtId="0" fontId="122" fillId="0" borderId="32" xfId="10" applyFont="1" applyBorder="1" applyAlignment="1"/>
    <xf numFmtId="0" fontId="122" fillId="8" borderId="1" xfId="0" applyFont="1" applyFill="1" applyBorder="1"/>
    <xf numFmtId="165" fontId="122" fillId="0" borderId="6" xfId="0" applyNumberFormat="1" applyFont="1" applyBorder="1" applyAlignment="1">
      <alignment horizontal="center"/>
    </xf>
    <xf numFmtId="171" fontId="123" fillId="0" borderId="55" xfId="0" applyNumberFormat="1" applyFont="1" applyBorder="1" applyAlignment="1">
      <alignment horizontal="right"/>
    </xf>
    <xf numFmtId="165" fontId="123" fillId="0" borderId="17" xfId="0" applyNumberFormat="1" applyFont="1" applyBorder="1" applyAlignment="1">
      <alignment horizontal="center"/>
    </xf>
    <xf numFmtId="0" fontId="123" fillId="0" borderId="2" xfId="0" applyFont="1" applyBorder="1" applyAlignment="1">
      <alignment horizontal="left"/>
    </xf>
    <xf numFmtId="171" fontId="122" fillId="0" borderId="2" xfId="0" applyNumberFormat="1" applyFont="1" applyBorder="1" applyAlignment="1">
      <alignment horizontal="left"/>
    </xf>
    <xf numFmtId="0" fontId="122" fillId="0" borderId="2" xfId="0" applyFont="1" applyBorder="1"/>
    <xf numFmtId="175" fontId="123" fillId="0" borderId="32" xfId="0" applyNumberFormat="1" applyFont="1" applyBorder="1" applyAlignment="1">
      <alignment horizontal="right"/>
    </xf>
    <xf numFmtId="0" fontId="123" fillId="0" borderId="5" xfId="0" applyFont="1" applyBorder="1" applyAlignment="1">
      <alignment horizontal="left"/>
    </xf>
    <xf numFmtId="0" fontId="122" fillId="0" borderId="44" xfId="0" applyFont="1" applyBorder="1"/>
    <xf numFmtId="0" fontId="122" fillId="0" borderId="34" xfId="0" applyFont="1" applyBorder="1"/>
    <xf numFmtId="0" fontId="122" fillId="0" borderId="33" xfId="0" applyFont="1" applyBorder="1"/>
    <xf numFmtId="0" fontId="122" fillId="0" borderId="43" xfId="0" applyFont="1" applyBorder="1"/>
    <xf numFmtId="171" fontId="122" fillId="0" borderId="0" xfId="0" applyNumberFormat="1" applyFont="1" applyAlignment="1">
      <alignment horizontal="left"/>
    </xf>
    <xf numFmtId="175" fontId="123" fillId="0" borderId="6" xfId="0" applyNumberFormat="1" applyFont="1" applyBorder="1" applyAlignment="1">
      <alignment horizontal="right"/>
    </xf>
    <xf numFmtId="171" fontId="123" fillId="0" borderId="12" xfId="6" applyNumberFormat="1" applyFont="1" applyBorder="1" applyAlignment="1">
      <alignment horizontal="right" vertical="center"/>
    </xf>
    <xf numFmtId="0" fontId="122" fillId="0" borderId="21" xfId="0" applyFont="1" applyBorder="1"/>
    <xf numFmtId="0" fontId="123" fillId="0" borderId="44" xfId="0" applyFont="1" applyBorder="1" applyAlignment="1">
      <alignment horizontal="left"/>
    </xf>
    <xf numFmtId="171" fontId="122" fillId="0" borderId="42" xfId="0" applyNumberFormat="1" applyFont="1" applyBorder="1" applyAlignment="1">
      <alignment horizontal="left"/>
    </xf>
    <xf numFmtId="0" fontId="0" fillId="0" borderId="42" xfId="0" applyBorder="1"/>
    <xf numFmtId="0" fontId="0" fillId="0" borderId="34" xfId="0" applyBorder="1"/>
    <xf numFmtId="171" fontId="150" fillId="0" borderId="0" xfId="0" applyNumberFormat="1" applyFont="1" applyAlignment="1">
      <alignment horizontal="left"/>
    </xf>
    <xf numFmtId="171" fontId="123" fillId="0" borderId="12" xfId="0" applyNumberFormat="1" applyFont="1" applyBorder="1" applyAlignment="1">
      <alignment horizontal="right"/>
    </xf>
    <xf numFmtId="0" fontId="122" fillId="0" borderId="29" xfId="0" applyFont="1" applyBorder="1"/>
    <xf numFmtId="0" fontId="122" fillId="0" borderId="25" xfId="0" applyFont="1" applyBorder="1"/>
    <xf numFmtId="0" fontId="123" fillId="0" borderId="98" xfId="0" applyFont="1" applyBorder="1" applyAlignment="1">
      <alignment horizontal="left"/>
    </xf>
    <xf numFmtId="0" fontId="0" fillId="0" borderId="31" xfId="0" applyBorder="1"/>
    <xf numFmtId="0" fontId="0" fillId="0" borderId="2" xfId="0" applyBorder="1"/>
    <xf numFmtId="0" fontId="123" fillId="0" borderId="30" xfId="0" applyFont="1" applyBorder="1" applyAlignment="1">
      <alignment horizontal="left"/>
    </xf>
    <xf numFmtId="165" fontId="123" fillId="0" borderId="49" xfId="10" applyNumberFormat="1" applyFont="1" applyBorder="1" applyAlignment="1">
      <alignment horizontal="left"/>
    </xf>
    <xf numFmtId="165" fontId="122" fillId="0" borderId="47" xfId="10" applyNumberFormat="1" applyFont="1" applyBorder="1" applyAlignment="1">
      <alignment horizontal="center"/>
    </xf>
    <xf numFmtId="0" fontId="123" fillId="0" borderId="56" xfId="10" applyFont="1" applyBorder="1" applyAlignment="1"/>
    <xf numFmtId="0" fontId="123" fillId="0" borderId="45" xfId="10" applyFont="1" applyBorder="1" applyAlignment="1"/>
    <xf numFmtId="175" fontId="122" fillId="0" borderId="45" xfId="11" applyNumberFormat="1" applyFont="1" applyBorder="1" applyAlignment="1">
      <alignment horizontal="center" vertical="center"/>
    </xf>
    <xf numFmtId="175" fontId="122" fillId="0" borderId="39" xfId="11" applyNumberFormat="1" applyFont="1" applyBorder="1" applyAlignment="1">
      <alignment horizontal="center" vertical="center"/>
    </xf>
    <xf numFmtId="165" fontId="122" fillId="0" borderId="45" xfId="10" applyNumberFormat="1" applyFont="1" applyBorder="1" applyAlignment="1">
      <alignment horizontal="center"/>
    </xf>
    <xf numFmtId="171" fontId="122" fillId="24" borderId="45" xfId="11" applyNumberFormat="1" applyFont="1" applyFill="1" applyBorder="1" applyAlignment="1">
      <alignment horizontal="center" vertical="center"/>
    </xf>
    <xf numFmtId="171" fontId="122" fillId="24" borderId="39" xfId="11" applyNumberFormat="1" applyFont="1" applyFill="1" applyBorder="1" applyAlignment="1">
      <alignment horizontal="center" vertical="center"/>
    </xf>
    <xf numFmtId="0" fontId="123" fillId="0" borderId="56" xfId="10" applyFont="1" applyBorder="1" applyAlignment="1">
      <alignment horizontal="left"/>
    </xf>
    <xf numFmtId="0" fontId="123" fillId="0" borderId="49" xfId="0" applyFont="1" applyBorder="1"/>
    <xf numFmtId="0" fontId="123" fillId="0" borderId="58" xfId="0" applyFont="1" applyBorder="1"/>
    <xf numFmtId="171" fontId="122" fillId="8" borderId="2" xfId="0" applyNumberFormat="1" applyFont="1" applyFill="1" applyBorder="1" applyAlignment="1">
      <alignment horizontal="left"/>
    </xf>
    <xf numFmtId="171" fontId="122" fillId="8" borderId="30" xfId="0" applyNumberFormat="1" applyFont="1" applyFill="1" applyBorder="1" applyAlignment="1">
      <alignment horizontal="left"/>
    </xf>
    <xf numFmtId="0" fontId="123" fillId="23" borderId="7" xfId="10" applyFont="1" applyFill="1" applyBorder="1" applyAlignment="1">
      <alignment horizontal="left"/>
    </xf>
    <xf numFmtId="0" fontId="123" fillId="23" borderId="4" xfId="10" applyFont="1" applyFill="1" applyBorder="1" applyAlignment="1">
      <alignment horizontal="left"/>
    </xf>
    <xf numFmtId="0" fontId="123" fillId="23" borderId="7" xfId="10" applyFont="1" applyFill="1" applyBorder="1" applyAlignment="1">
      <alignment horizontal="center"/>
    </xf>
    <xf numFmtId="0" fontId="123" fillId="23" borderId="3" xfId="10" applyFont="1" applyFill="1" applyBorder="1" applyAlignment="1"/>
    <xf numFmtId="0" fontId="123" fillId="23" borderId="4" xfId="10" applyFont="1" applyFill="1" applyBorder="1" applyAlignment="1"/>
    <xf numFmtId="0" fontId="149" fillId="23" borderId="4" xfId="0" applyFont="1" applyFill="1" applyBorder="1" applyAlignment="1">
      <alignment horizontal="left"/>
    </xf>
    <xf numFmtId="0" fontId="122" fillId="0" borderId="71" xfId="10" applyFont="1" applyBorder="1" applyAlignment="1"/>
    <xf numFmtId="165" fontId="123" fillId="0" borderId="36" xfId="10" applyNumberFormat="1" applyFont="1" applyBorder="1" applyAlignment="1">
      <alignment horizontal="center"/>
    </xf>
    <xf numFmtId="165" fontId="123" fillId="0" borderId="10" xfId="10" applyNumberFormat="1" applyFont="1" applyBorder="1" applyAlignment="1">
      <alignment horizontal="center"/>
    </xf>
    <xf numFmtId="171" fontId="124" fillId="0" borderId="1" xfId="8" applyNumberFormat="1" applyFont="1" applyBorder="1" applyAlignment="1">
      <alignment horizontal="left"/>
    </xf>
    <xf numFmtId="171" fontId="123" fillId="0" borderId="32" xfId="0" applyNumberFormat="1" applyFont="1" applyBorder="1" applyAlignment="1">
      <alignment horizontal="right"/>
    </xf>
    <xf numFmtId="0" fontId="123" fillId="0" borderId="56" xfId="10" applyFont="1" applyBorder="1" applyAlignment="1">
      <alignment horizontal="center"/>
    </xf>
    <xf numFmtId="175" fontId="122" fillId="0" borderId="87" xfId="11" applyNumberFormat="1" applyFont="1" applyBorder="1" applyAlignment="1">
      <alignment horizontal="center" vertical="center"/>
    </xf>
    <xf numFmtId="171" fontId="122" fillId="0" borderId="50" xfId="11" applyNumberFormat="1" applyFont="1" applyBorder="1" applyAlignment="1">
      <alignment horizontal="center" vertical="center"/>
    </xf>
    <xf numFmtId="0" fontId="123" fillId="0" borderId="71" xfId="10" applyFont="1" applyBorder="1" applyAlignment="1">
      <alignment horizontal="center"/>
    </xf>
    <xf numFmtId="171" fontId="122" fillId="0" borderId="87" xfId="11" applyNumberFormat="1" applyFont="1" applyBorder="1" applyAlignment="1">
      <alignment horizontal="center" vertical="center"/>
    </xf>
    <xf numFmtId="171" fontId="122" fillId="0" borderId="34" xfId="11" applyNumberFormat="1" applyFont="1" applyBorder="1" applyAlignment="1">
      <alignment horizontal="center" vertical="center"/>
    </xf>
    <xf numFmtId="0" fontId="151" fillId="0" borderId="0" xfId="0" applyFont="1"/>
    <xf numFmtId="0" fontId="123" fillId="0" borderId="58" xfId="10" applyFont="1" applyBorder="1" applyAlignment="1">
      <alignment horizontal="center"/>
    </xf>
    <xf numFmtId="171" fontId="122" fillId="0" borderId="54" xfId="11" applyNumberFormat="1" applyFont="1" applyBorder="1" applyAlignment="1">
      <alignment horizontal="center" vertical="center"/>
    </xf>
    <xf numFmtId="165" fontId="123" fillId="23" borderId="7" xfId="0" applyNumberFormat="1" applyFont="1" applyFill="1" applyBorder="1" applyAlignment="1">
      <alignment horizontal="centerContinuous"/>
    </xf>
    <xf numFmtId="0" fontId="123" fillId="23" borderId="3" xfId="0" applyFont="1" applyFill="1" applyBorder="1" applyAlignment="1">
      <alignment horizontal="left"/>
    </xf>
    <xf numFmtId="165" fontId="123" fillId="23" borderId="3" xfId="0" applyNumberFormat="1" applyFont="1" applyFill="1" applyBorder="1" applyAlignment="1">
      <alignment horizontal="center"/>
    </xf>
    <xf numFmtId="171" fontId="122" fillId="0" borderId="45" xfId="0" applyNumberFormat="1" applyFont="1" applyBorder="1" applyAlignment="1">
      <alignment horizontal="center" vertical="center"/>
    </xf>
    <xf numFmtId="171" fontId="122" fillId="0" borderId="59" xfId="0" applyNumberFormat="1" applyFont="1" applyBorder="1" applyAlignment="1">
      <alignment horizontal="center" vertical="center"/>
    </xf>
    <xf numFmtId="165" fontId="123" fillId="23" borderId="3" xfId="0" applyNumberFormat="1" applyFont="1" applyFill="1" applyBorder="1" applyAlignment="1">
      <alignment horizontal="centerContinuous"/>
    </xf>
    <xf numFmtId="171" fontId="124" fillId="23" borderId="3" xfId="8" applyNumberFormat="1" applyFont="1" applyFill="1" applyBorder="1" applyAlignment="1">
      <alignment horizontal="left"/>
    </xf>
    <xf numFmtId="171" fontId="123" fillId="23" borderId="4" xfId="0" applyNumberFormat="1" applyFont="1" applyFill="1" applyBorder="1" applyAlignment="1">
      <alignment horizontal="right"/>
    </xf>
    <xf numFmtId="0" fontId="122" fillId="0" borderId="71" xfId="0" applyFont="1" applyBorder="1"/>
    <xf numFmtId="165" fontId="123" fillId="0" borderId="87" xfId="0" applyNumberFormat="1" applyFont="1" applyBorder="1" applyAlignment="1">
      <alignment horizontal="center"/>
    </xf>
    <xf numFmtId="0" fontId="123" fillId="0" borderId="34" xfId="0" applyFont="1" applyBorder="1" applyAlignment="1">
      <alignment horizontal="center"/>
    </xf>
    <xf numFmtId="171" fontId="122" fillId="0" borderId="39" xfId="0" applyNumberFormat="1" applyFont="1" applyBorder="1" applyAlignment="1">
      <alignment horizontal="center" vertical="center"/>
    </xf>
    <xf numFmtId="171" fontId="122" fillId="0" borderId="0" xfId="0" applyNumberFormat="1" applyFont="1" applyAlignment="1">
      <alignment horizontal="center" vertical="center"/>
    </xf>
    <xf numFmtId="171" fontId="122" fillId="0" borderId="60" xfId="0" applyNumberFormat="1" applyFont="1" applyBorder="1" applyAlignment="1">
      <alignment horizontal="center" vertical="center"/>
    </xf>
    <xf numFmtId="0" fontId="123" fillId="0" borderId="2" xfId="0" applyFont="1" applyBorder="1" applyAlignment="1">
      <alignment horizontal="center"/>
    </xf>
    <xf numFmtId="171" fontId="122" fillId="0" borderId="2" xfId="0" applyNumberFormat="1" applyFont="1" applyBorder="1" applyAlignment="1">
      <alignment horizontal="center" vertical="center"/>
    </xf>
    <xf numFmtId="0" fontId="152" fillId="0" borderId="0" xfId="0" applyFont="1"/>
    <xf numFmtId="0" fontId="123" fillId="0" borderId="7" xfId="0" applyFont="1" applyBorder="1" applyAlignment="1">
      <alignment horizontal="center"/>
    </xf>
    <xf numFmtId="0" fontId="123" fillId="8" borderId="7" xfId="0" applyFont="1" applyFill="1" applyBorder="1" applyAlignment="1">
      <alignment horizontal="center"/>
    </xf>
    <xf numFmtId="0" fontId="123" fillId="0" borderId="99" xfId="0" applyFont="1" applyBorder="1" applyAlignment="1">
      <alignment horizontal="center"/>
    </xf>
    <xf numFmtId="0" fontId="123" fillId="0" borderId="7" xfId="12" applyFont="1" applyBorder="1" applyAlignment="1">
      <alignment horizontal="center"/>
    </xf>
    <xf numFmtId="0" fontId="123" fillId="0" borderId="99" xfId="12" applyFont="1" applyBorder="1" applyAlignment="1">
      <alignment horizontal="center"/>
    </xf>
    <xf numFmtId="0" fontId="123" fillId="0" borderId="31" xfId="12" applyFont="1" applyBorder="1" applyAlignment="1">
      <alignment horizontal="center"/>
    </xf>
    <xf numFmtId="171" fontId="123" fillId="0" borderId="99" xfId="12" applyNumberFormat="1" applyFont="1" applyBorder="1" applyAlignment="1">
      <alignment horizontal="center"/>
    </xf>
    <xf numFmtId="171" fontId="145" fillId="0" borderId="17" xfId="13" applyNumberFormat="1" applyFont="1" applyFill="1" applyBorder="1" applyAlignment="1">
      <alignment horizontal="center"/>
    </xf>
    <xf numFmtId="171" fontId="145" fillId="0" borderId="21" xfId="13" applyNumberFormat="1" applyFont="1" applyFill="1" applyBorder="1" applyAlignment="1">
      <alignment horizontal="center"/>
    </xf>
    <xf numFmtId="171" fontId="145" fillId="0" borderId="47" xfId="13" applyNumberFormat="1" applyFont="1" applyFill="1" applyBorder="1" applyAlignment="1">
      <alignment horizontal="center"/>
    </xf>
    <xf numFmtId="171" fontId="145" fillId="0" borderId="45" xfId="13" applyNumberFormat="1" applyFont="1" applyFill="1" applyBorder="1" applyAlignment="1">
      <alignment horizontal="center"/>
    </xf>
    <xf numFmtId="171" fontId="145" fillId="0" borderId="43" xfId="13" applyNumberFormat="1" applyFont="1" applyFill="1" applyBorder="1" applyAlignment="1">
      <alignment horizontal="center"/>
    </xf>
    <xf numFmtId="171" fontId="145" fillId="0" borderId="10" xfId="13" applyNumberFormat="1" applyFont="1" applyFill="1" applyBorder="1" applyAlignment="1">
      <alignment horizontal="center"/>
    </xf>
    <xf numFmtId="171" fontId="145" fillId="0" borderId="34" xfId="13" applyNumberFormat="1" applyFont="1" applyFill="1" applyBorder="1" applyAlignment="1">
      <alignment horizontal="center"/>
    </xf>
    <xf numFmtId="171" fontId="145" fillId="0" borderId="87" xfId="13" applyNumberFormat="1" applyFont="1" applyFill="1" applyBorder="1" applyAlignment="1">
      <alignment horizontal="center"/>
    </xf>
    <xf numFmtId="171" fontId="145" fillId="0" borderId="6" xfId="13" applyNumberFormat="1" applyFont="1" applyFill="1" applyBorder="1" applyAlignment="1">
      <alignment horizontal="center"/>
    </xf>
    <xf numFmtId="171" fontId="145" fillId="0" borderId="25" xfId="13" applyNumberFormat="1" applyFont="1" applyFill="1" applyBorder="1" applyAlignment="1">
      <alignment horizontal="center"/>
    </xf>
    <xf numFmtId="171" fontId="145" fillId="0" borderId="53" xfId="13" applyNumberFormat="1" applyFont="1" applyFill="1" applyBorder="1" applyAlignment="1">
      <alignment horizontal="center"/>
    </xf>
    <xf numFmtId="171" fontId="145" fillId="0" borderId="59" xfId="13" applyNumberFormat="1" applyFont="1" applyFill="1" applyBorder="1" applyAlignment="1">
      <alignment horizontal="center"/>
    </xf>
    <xf numFmtId="171" fontId="145" fillId="0" borderId="54" xfId="13" applyNumberFormat="1" applyFont="1" applyFill="1" applyBorder="1" applyAlignment="1">
      <alignment horizontal="center"/>
    </xf>
    <xf numFmtId="171" fontId="145" fillId="0" borderId="37" xfId="13" applyNumberFormat="1" applyFont="1" applyFill="1" applyBorder="1" applyAlignment="1">
      <alignment horizontal="center"/>
    </xf>
    <xf numFmtId="171" fontId="145" fillId="0" borderId="88" xfId="13" applyNumberFormat="1" applyFont="1" applyFill="1" applyBorder="1" applyAlignment="1">
      <alignment horizontal="center"/>
    </xf>
    <xf numFmtId="171" fontId="145" fillId="0" borderId="22" xfId="13" applyNumberFormat="1" applyFont="1" applyFill="1" applyBorder="1" applyAlignment="1">
      <alignment horizontal="center"/>
    </xf>
    <xf numFmtId="171" fontId="145" fillId="0" borderId="23" xfId="13" applyNumberFormat="1" applyFont="1" applyFill="1" applyBorder="1" applyAlignment="1">
      <alignment horizontal="center"/>
    </xf>
    <xf numFmtId="171" fontId="145" fillId="0" borderId="52" xfId="13" applyNumberFormat="1" applyFont="1" applyFill="1" applyBorder="1" applyAlignment="1">
      <alignment horizontal="center"/>
    </xf>
    <xf numFmtId="171" fontId="145" fillId="0" borderId="60" xfId="13" applyNumberFormat="1" applyFont="1" applyFill="1" applyBorder="1" applyAlignment="1">
      <alignment horizontal="center"/>
    </xf>
    <xf numFmtId="171" fontId="122" fillId="0" borderId="2" xfId="12" applyNumberFormat="1" applyFont="1" applyBorder="1" applyAlignment="1">
      <alignment horizontal="center"/>
    </xf>
    <xf numFmtId="171" fontId="122" fillId="0" borderId="4" xfId="12" applyNumberFormat="1" applyFont="1" applyBorder="1" applyAlignment="1">
      <alignment horizontal="center"/>
    </xf>
    <xf numFmtId="171" fontId="145" fillId="0" borderId="55" xfId="13" applyNumberFormat="1" applyFont="1" applyFill="1" applyBorder="1" applyAlignment="1">
      <alignment horizontal="center"/>
    </xf>
    <xf numFmtId="171" fontId="145" fillId="0" borderId="36" xfId="13" applyNumberFormat="1" applyFont="1" applyFill="1" applyBorder="1" applyAlignment="1">
      <alignment horizontal="center"/>
    </xf>
    <xf numFmtId="171" fontId="145" fillId="0" borderId="39" xfId="13" applyNumberFormat="1" applyFont="1" applyFill="1" applyBorder="1" applyAlignment="1">
      <alignment horizontal="center"/>
    </xf>
    <xf numFmtId="171" fontId="145" fillId="0" borderId="35" xfId="13" applyNumberFormat="1" applyFont="1" applyFill="1" applyBorder="1" applyAlignment="1">
      <alignment horizontal="center"/>
    </xf>
    <xf numFmtId="171" fontId="122" fillId="0" borderId="32" xfId="12" applyNumberFormat="1" applyFont="1" applyBorder="1" applyAlignment="1">
      <alignment horizontal="center"/>
    </xf>
    <xf numFmtId="0" fontId="152" fillId="0" borderId="29" xfId="0" applyFont="1" applyBorder="1"/>
    <xf numFmtId="0" fontId="123" fillId="8" borderId="31" xfId="0" applyFont="1" applyFill="1" applyBorder="1"/>
    <xf numFmtId="171" fontId="122" fillId="0" borderId="71" xfId="13" applyNumberFormat="1" applyFont="1" applyBorder="1" applyAlignment="1">
      <alignment horizontal="center"/>
    </xf>
    <xf numFmtId="171" fontId="122" fillId="0" borderId="36" xfId="13" applyNumberFormat="1" applyFont="1" applyBorder="1" applyAlignment="1">
      <alignment horizontal="center"/>
    </xf>
    <xf numFmtId="171" fontId="122" fillId="0" borderId="47" xfId="13" applyNumberFormat="1" applyFont="1" applyBorder="1" applyAlignment="1">
      <alignment horizontal="center"/>
    </xf>
    <xf numFmtId="171" fontId="122" fillId="0" borderId="43" xfId="13" applyNumberFormat="1" applyFont="1" applyBorder="1" applyAlignment="1">
      <alignment horizontal="center"/>
    </xf>
    <xf numFmtId="171" fontId="122" fillId="0" borderId="87" xfId="13" applyNumberFormat="1" applyFont="1" applyBorder="1" applyAlignment="1">
      <alignment horizontal="center"/>
    </xf>
    <xf numFmtId="171" fontId="122" fillId="0" borderId="37" xfId="13" applyNumberFormat="1" applyFont="1" applyBorder="1" applyAlignment="1">
      <alignment horizontal="center"/>
    </xf>
    <xf numFmtId="171" fontId="122" fillId="0" borderId="56" xfId="13" applyNumberFormat="1" applyFont="1" applyBorder="1" applyAlignment="1">
      <alignment horizontal="center"/>
    </xf>
    <xf numFmtId="171" fontId="122" fillId="0" borderId="45" xfId="13" applyNumberFormat="1" applyFont="1" applyBorder="1" applyAlignment="1">
      <alignment horizontal="center"/>
    </xf>
    <xf numFmtId="171" fontId="122" fillId="0" borderId="39" xfId="13" applyNumberFormat="1" applyFont="1" applyBorder="1" applyAlignment="1">
      <alignment horizontal="center"/>
    </xf>
    <xf numFmtId="171" fontId="122" fillId="0" borderId="20" xfId="13" applyNumberFormat="1" applyFont="1" applyBorder="1" applyAlignment="1">
      <alignment horizontal="center"/>
    </xf>
    <xf numFmtId="171" fontId="122" fillId="0" borderId="14" xfId="13" applyNumberFormat="1" applyFont="1" applyBorder="1" applyAlignment="1">
      <alignment horizontal="center"/>
    </xf>
    <xf numFmtId="171" fontId="122" fillId="0" borderId="69" xfId="13" applyNumberFormat="1" applyFont="1" applyBorder="1" applyAlignment="1">
      <alignment horizontal="center"/>
    </xf>
    <xf numFmtId="171" fontId="122" fillId="0" borderId="13" xfId="13" applyNumberFormat="1" applyFont="1" applyBorder="1" applyAlignment="1">
      <alignment horizontal="center"/>
    </xf>
    <xf numFmtId="171" fontId="122" fillId="0" borderId="57" xfId="13" applyNumberFormat="1" applyFont="1" applyBorder="1" applyAlignment="1">
      <alignment horizontal="center"/>
    </xf>
    <xf numFmtId="171" fontId="122" fillId="0" borderId="86" xfId="13" applyNumberFormat="1" applyFont="1" applyBorder="1" applyAlignment="1">
      <alignment horizontal="center"/>
    </xf>
    <xf numFmtId="171" fontId="122" fillId="0" borderId="53" xfId="13" applyNumberFormat="1" applyFont="1" applyBorder="1" applyAlignment="1">
      <alignment horizontal="center"/>
    </xf>
    <xf numFmtId="171" fontId="122" fillId="0" borderId="59" xfId="13" applyNumberFormat="1" applyFont="1" applyBorder="1" applyAlignment="1">
      <alignment horizontal="center"/>
    </xf>
    <xf numFmtId="0" fontId="148" fillId="0" borderId="8" xfId="0" applyFont="1" applyBorder="1"/>
    <xf numFmtId="0" fontId="122" fillId="0" borderId="10" xfId="0" applyFont="1" applyBorder="1"/>
    <xf numFmtId="171" fontId="0" fillId="0" borderId="55" xfId="13" applyNumberFormat="1" applyFont="1" applyBorder="1" applyAlignment="1">
      <alignment horizontal="center"/>
    </xf>
    <xf numFmtId="171" fontId="0" fillId="0" borderId="36" xfId="13" applyNumberFormat="1" applyFont="1" applyBorder="1" applyAlignment="1">
      <alignment horizontal="center"/>
    </xf>
    <xf numFmtId="171" fontId="0" fillId="0" borderId="10" xfId="13" applyNumberFormat="1" applyFont="1" applyBorder="1" applyAlignment="1">
      <alignment horizontal="center"/>
    </xf>
    <xf numFmtId="0" fontId="148" fillId="0" borderId="49" xfId="0" applyFont="1" applyBorder="1"/>
    <xf numFmtId="0" fontId="122" fillId="0" borderId="50" xfId="0" applyFont="1" applyBorder="1"/>
    <xf numFmtId="171" fontId="0" fillId="0" borderId="47" xfId="13" applyNumberFormat="1" applyFont="1" applyBorder="1" applyAlignment="1">
      <alignment horizontal="center"/>
    </xf>
    <xf numFmtId="171" fontId="0" fillId="0" borderId="45" xfId="13" applyNumberFormat="1" applyFont="1" applyBorder="1" applyAlignment="1">
      <alignment horizontal="center"/>
    </xf>
    <xf numFmtId="171" fontId="0" fillId="0" borderId="50" xfId="13" applyNumberFormat="1" applyFont="1" applyBorder="1" applyAlignment="1">
      <alignment horizontal="center"/>
    </xf>
    <xf numFmtId="0" fontId="148" fillId="0" borderId="29" xfId="0" applyFont="1" applyBorder="1"/>
    <xf numFmtId="0" fontId="122" fillId="0" borderId="31" xfId="0" applyFont="1" applyBorder="1"/>
    <xf numFmtId="171" fontId="0" fillId="0" borderId="25" xfId="13" applyNumberFormat="1" applyFont="1" applyBorder="1" applyAlignment="1">
      <alignment horizontal="center"/>
    </xf>
    <xf numFmtId="171" fontId="0" fillId="0" borderId="26" xfId="13" applyNumberFormat="1" applyFont="1" applyBorder="1" applyAlignment="1">
      <alignment horizontal="center"/>
    </xf>
    <xf numFmtId="171" fontId="0" fillId="0" borderId="31" xfId="13" applyNumberFormat="1" applyFont="1" applyBorder="1" applyAlignment="1">
      <alignment horizontal="center"/>
    </xf>
    <xf numFmtId="0" fontId="148" fillId="0" borderId="2" xfId="0" applyFont="1" applyBorder="1"/>
    <xf numFmtId="171" fontId="0" fillId="0" borderId="2" xfId="13" applyNumberFormat="1" applyFont="1" applyBorder="1" applyAlignment="1">
      <alignment horizontal="center"/>
    </xf>
    <xf numFmtId="0" fontId="148" fillId="0" borderId="30" xfId="0" applyFont="1" applyBorder="1"/>
    <xf numFmtId="171" fontId="0" fillId="0" borderId="30" xfId="13" applyNumberFormat="1" applyFont="1" applyBorder="1" applyAlignment="1">
      <alignment horizontal="center"/>
    </xf>
    <xf numFmtId="165" fontId="20" fillId="6" borderId="0" xfId="0" quotePrefix="1" applyNumberFormat="1" applyFont="1" applyFill="1" applyAlignment="1" applyProtection="1">
      <alignment horizontal="center" vertical="center"/>
      <protection hidden="1"/>
    </xf>
    <xf numFmtId="0" fontId="155" fillId="0" borderId="64" xfId="0" applyFont="1" applyBorder="1" applyProtection="1">
      <protection hidden="1"/>
    </xf>
    <xf numFmtId="0" fontId="160" fillId="3" borderId="7" xfId="0" applyFont="1" applyFill="1" applyBorder="1"/>
    <xf numFmtId="0" fontId="160" fillId="3" borderId="3" xfId="0" applyFont="1" applyFill="1" applyBorder="1"/>
    <xf numFmtId="0" fontId="160" fillId="3" borderId="4" xfId="0" applyFont="1" applyFill="1" applyBorder="1"/>
    <xf numFmtId="168" fontId="26" fillId="0" borderId="115" xfId="0" applyNumberFormat="1" applyFont="1" applyBorder="1" applyAlignment="1" applyProtection="1">
      <alignment vertical="center" wrapText="1"/>
      <protection hidden="1"/>
    </xf>
    <xf numFmtId="168" fontId="26" fillId="0" borderId="119" xfId="0" applyNumberFormat="1" applyFont="1" applyBorder="1" applyAlignment="1" applyProtection="1">
      <alignment vertical="center" wrapText="1"/>
      <protection hidden="1"/>
    </xf>
    <xf numFmtId="0" fontId="26" fillId="0" borderId="117" xfId="0" applyFont="1" applyBorder="1" applyAlignment="1" applyProtection="1">
      <alignment vertical="center" wrapText="1"/>
      <protection hidden="1"/>
    </xf>
    <xf numFmtId="171" fontId="20" fillId="0" borderId="100" xfId="11" applyNumberFormat="1" applyFont="1" applyBorder="1" applyAlignment="1">
      <alignment horizontal="center" vertical="center"/>
    </xf>
    <xf numFmtId="171" fontId="20" fillId="0" borderId="106" xfId="11" applyNumberFormat="1" applyFont="1" applyBorder="1" applyAlignment="1">
      <alignment horizontal="center" vertical="center"/>
    </xf>
    <xf numFmtId="171" fontId="20" fillId="0" borderId="109" xfId="11" applyNumberFormat="1" applyFont="1" applyBorder="1" applyAlignment="1">
      <alignment horizontal="center" vertical="center"/>
    </xf>
    <xf numFmtId="171" fontId="20" fillId="0" borderId="101" xfId="11" applyNumberFormat="1" applyFont="1" applyBorder="1" applyAlignment="1">
      <alignment horizontal="center" vertical="center"/>
    </xf>
    <xf numFmtId="171" fontId="20" fillId="0" borderId="104" xfId="11" applyNumberFormat="1" applyFont="1" applyBorder="1" applyAlignment="1">
      <alignment horizontal="center" vertical="center"/>
    </xf>
    <xf numFmtId="168" fontId="26" fillId="0" borderId="121" xfId="0" applyNumberFormat="1" applyFont="1" applyBorder="1" applyAlignment="1" applyProtection="1">
      <alignment vertical="center" wrapText="1"/>
      <protection hidden="1"/>
    </xf>
    <xf numFmtId="0" fontId="20" fillId="0" borderId="18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123" fillId="0" borderId="133" xfId="0" applyFont="1" applyBorder="1" applyAlignment="1">
      <alignment horizontal="center"/>
    </xf>
    <xf numFmtId="165" fontId="123" fillId="0" borderId="134" xfId="0" applyNumberFormat="1" applyFont="1" applyBorder="1" applyAlignment="1">
      <alignment horizontal="center"/>
    </xf>
    <xf numFmtId="165" fontId="20" fillId="0" borderId="35" xfId="0" applyNumberFormat="1" applyFont="1" applyBorder="1" applyAlignment="1">
      <alignment horizontal="center"/>
    </xf>
    <xf numFmtId="165" fontId="20" fillId="0" borderId="36" xfId="0" applyNumberFormat="1" applyFont="1" applyBorder="1" applyAlignment="1">
      <alignment horizontal="center"/>
    </xf>
    <xf numFmtId="171" fontId="20" fillId="0" borderId="136" xfId="11" applyNumberFormat="1" applyFont="1" applyBorder="1" applyAlignment="1">
      <alignment horizontal="center" vertical="center"/>
    </xf>
    <xf numFmtId="171" fontId="20" fillId="0" borderId="137" xfId="11" applyNumberFormat="1" applyFont="1" applyBorder="1" applyAlignment="1">
      <alignment horizontal="center" vertical="center"/>
    </xf>
    <xf numFmtId="168" fontId="26" fillId="0" borderId="120" xfId="0" applyNumberFormat="1" applyFont="1" applyBorder="1" applyAlignment="1" applyProtection="1">
      <alignment vertical="center" wrapText="1"/>
      <protection hidden="1"/>
    </xf>
    <xf numFmtId="168" fontId="26" fillId="0" borderId="116" xfId="0" applyNumberFormat="1" applyFont="1" applyBorder="1" applyAlignment="1" applyProtection="1">
      <alignment vertical="center" wrapText="1"/>
      <protection hidden="1"/>
    </xf>
    <xf numFmtId="168" fontId="26" fillId="0" borderId="142" xfId="0" applyNumberFormat="1" applyFont="1" applyBorder="1" applyAlignment="1" applyProtection="1">
      <alignment vertical="center" wrapText="1"/>
      <protection hidden="1"/>
    </xf>
    <xf numFmtId="168" fontId="26" fillId="0" borderId="107" xfId="0" applyNumberFormat="1" applyFont="1" applyBorder="1" applyAlignment="1" applyProtection="1">
      <alignment vertical="center" wrapText="1"/>
      <protection hidden="1"/>
    </xf>
    <xf numFmtId="168" fontId="26" fillId="0" borderId="143" xfId="0" applyNumberFormat="1" applyFont="1" applyBorder="1" applyAlignment="1" applyProtection="1">
      <alignment vertical="center" wrapText="1"/>
      <protection hidden="1"/>
    </xf>
    <xf numFmtId="0" fontId="151" fillId="3" borderId="3" xfId="0" applyFont="1" applyFill="1" applyBorder="1" applyAlignment="1">
      <alignment horizontal="centerContinuous"/>
    </xf>
    <xf numFmtId="0" fontId="151" fillId="3" borderId="3" xfId="0" applyFont="1" applyFill="1" applyBorder="1" applyAlignment="1">
      <alignment horizontal="center"/>
    </xf>
    <xf numFmtId="177" fontId="20" fillId="0" borderId="5" xfId="0" applyNumberFormat="1" applyFont="1" applyBorder="1" applyAlignment="1" applyProtection="1">
      <alignment horizontal="center"/>
      <protection locked="0"/>
    </xf>
    <xf numFmtId="177" fontId="20" fillId="0" borderId="0" xfId="0" applyNumberFormat="1" applyFont="1" applyAlignment="1" applyProtection="1">
      <alignment horizontal="center"/>
      <protection locked="0"/>
    </xf>
    <xf numFmtId="177" fontId="20" fillId="0" borderId="0" xfId="0" applyNumberFormat="1" applyFont="1" applyAlignment="1">
      <alignment horizontal="center"/>
    </xf>
    <xf numFmtId="177" fontId="20" fillId="0" borderId="29" xfId="0" applyNumberFormat="1" applyFont="1" applyBorder="1" applyAlignment="1" applyProtection="1">
      <alignment horizontal="center"/>
      <protection locked="0"/>
    </xf>
    <xf numFmtId="177" fontId="20" fillId="0" borderId="30" xfId="0" applyNumberFormat="1" applyFont="1" applyBorder="1" applyAlignment="1">
      <alignment horizontal="center"/>
    </xf>
    <xf numFmtId="177" fontId="4" fillId="0" borderId="5" xfId="0" applyNumberFormat="1" applyFont="1" applyBorder="1" applyAlignment="1" applyProtection="1">
      <alignment horizontal="center"/>
      <protection locked="0"/>
    </xf>
    <xf numFmtId="177" fontId="4" fillId="0" borderId="0" xfId="0" applyNumberFormat="1" applyFont="1" applyAlignment="1" applyProtection="1">
      <alignment horizontal="center"/>
      <protection locked="0"/>
    </xf>
    <xf numFmtId="177" fontId="4" fillId="0" borderId="0" xfId="0" applyNumberFormat="1" applyFont="1" applyAlignment="1">
      <alignment horizontal="center"/>
    </xf>
    <xf numFmtId="177" fontId="4" fillId="0" borderId="29" xfId="0" applyNumberFormat="1" applyFont="1" applyBorder="1" applyAlignment="1" applyProtection="1">
      <alignment horizontal="center"/>
      <protection locked="0"/>
    </xf>
    <xf numFmtId="177" fontId="4" fillId="0" borderId="30" xfId="0" applyNumberFormat="1" applyFont="1" applyBorder="1" applyAlignment="1">
      <alignment horizontal="center"/>
    </xf>
    <xf numFmtId="177" fontId="20" fillId="0" borderId="13" xfId="0" applyNumberFormat="1" applyFont="1" applyBorder="1" applyAlignment="1">
      <alignment horizontal="center"/>
    </xf>
    <xf numFmtId="177" fontId="20" fillId="0" borderId="29" xfId="0" applyNumberFormat="1" applyFont="1" applyBorder="1" applyAlignment="1">
      <alignment horizontal="center"/>
    </xf>
    <xf numFmtId="177" fontId="132" fillId="0" borderId="141" xfId="11" applyNumberFormat="1" applyFont="1" applyBorder="1" applyAlignment="1">
      <alignment horizontal="center" vertical="center"/>
    </xf>
    <xf numFmtId="177" fontId="132" fillId="0" borderId="140" xfId="11" applyNumberFormat="1" applyFont="1" applyBorder="1" applyAlignment="1">
      <alignment horizontal="center" vertical="center"/>
    </xf>
    <xf numFmtId="177" fontId="132" fillId="0" borderId="139" xfId="11" applyNumberFormat="1" applyFont="1" applyBorder="1" applyAlignment="1">
      <alignment horizontal="center" vertical="center"/>
    </xf>
    <xf numFmtId="177" fontId="132" fillId="0" borderId="118" xfId="11" applyNumberFormat="1" applyFont="1" applyBorder="1" applyAlignment="1">
      <alignment horizontal="center" vertical="center"/>
    </xf>
    <xf numFmtId="177" fontId="132" fillId="0" borderId="138" xfId="11" applyNumberFormat="1" applyFont="1" applyBorder="1" applyAlignment="1">
      <alignment horizontal="center" vertical="center"/>
    </xf>
    <xf numFmtId="177" fontId="132" fillId="0" borderId="122" xfId="11" applyNumberFormat="1" applyFont="1" applyBorder="1" applyAlignment="1">
      <alignment horizontal="center" vertical="center"/>
    </xf>
    <xf numFmtId="177" fontId="132" fillId="0" borderId="112" xfId="11" applyNumberFormat="1" applyFont="1" applyBorder="1" applyAlignment="1">
      <alignment horizontal="center" vertical="center"/>
    </xf>
    <xf numFmtId="177" fontId="132" fillId="0" borderId="103" xfId="11" applyNumberFormat="1" applyFont="1" applyBorder="1" applyAlignment="1">
      <alignment horizontal="center" vertical="center"/>
    </xf>
    <xf numFmtId="177" fontId="132" fillId="0" borderId="113" xfId="11" applyNumberFormat="1" applyFont="1" applyBorder="1" applyAlignment="1">
      <alignment horizontal="center" vertical="center"/>
    </xf>
    <xf numFmtId="177" fontId="20" fillId="0" borderId="135" xfId="0" applyNumberFormat="1" applyFont="1" applyBorder="1" applyAlignment="1">
      <alignment horizontal="center" vertical="center"/>
    </xf>
    <xf numFmtId="177" fontId="20" fillId="0" borderId="125" xfId="0" applyNumberFormat="1" applyFont="1" applyBorder="1" applyAlignment="1">
      <alignment horizontal="center" vertical="center"/>
    </xf>
    <xf numFmtId="177" fontId="20" fillId="0" borderId="100" xfId="0" applyNumberFormat="1" applyFont="1" applyBorder="1" applyAlignment="1">
      <alignment horizontal="center" vertical="center"/>
    </xf>
    <xf numFmtId="177" fontId="20" fillId="0" borderId="126" xfId="11" applyNumberFormat="1" applyFont="1" applyBorder="1" applyAlignment="1">
      <alignment horizontal="center" vertical="center"/>
    </xf>
    <xf numFmtId="177" fontId="20" fillId="0" borderId="110" xfId="0" applyNumberFormat="1" applyFont="1" applyBorder="1" applyAlignment="1">
      <alignment horizontal="center" vertical="center"/>
    </xf>
    <xf numFmtId="177" fontId="20" fillId="0" borderId="105" xfId="0" applyNumberFormat="1" applyFont="1" applyBorder="1" applyAlignment="1">
      <alignment horizontal="center" vertical="center"/>
    </xf>
    <xf numFmtId="177" fontId="20" fillId="0" borderId="108" xfId="0" applyNumberFormat="1" applyFont="1" applyBorder="1" applyAlignment="1">
      <alignment horizontal="center" vertical="center"/>
    </xf>
    <xf numFmtId="177" fontId="20" fillId="0" borderId="108" xfId="11" applyNumberFormat="1" applyFont="1" applyBorder="1" applyAlignment="1">
      <alignment horizontal="center" vertical="center"/>
    </xf>
    <xf numFmtId="177" fontId="20" fillId="0" borderId="107" xfId="0" applyNumberFormat="1" applyFont="1" applyBorder="1" applyAlignment="1">
      <alignment horizontal="center" vertical="center"/>
    </xf>
    <xf numFmtId="177" fontId="20" fillId="0" borderId="106" xfId="0" applyNumberFormat="1" applyFont="1" applyBorder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177" fontId="20" fillId="0" borderId="114" xfId="0" applyNumberFormat="1" applyFont="1" applyBorder="1" applyAlignment="1">
      <alignment horizontal="center" vertical="center"/>
    </xf>
    <xf numFmtId="177" fontId="20" fillId="0" borderId="111" xfId="0" applyNumberFormat="1" applyFont="1" applyBorder="1" applyAlignment="1">
      <alignment horizontal="center" vertical="center"/>
    </xf>
    <xf numFmtId="177" fontId="20" fillId="0" borderId="102" xfId="0" applyNumberFormat="1" applyFont="1" applyBorder="1" applyAlignment="1">
      <alignment horizontal="center" vertical="center"/>
    </xf>
    <xf numFmtId="177" fontId="20" fillId="0" borderId="103" xfId="0" applyNumberFormat="1" applyFont="1" applyBorder="1" applyAlignment="1">
      <alignment horizontal="center" vertical="center"/>
    </xf>
    <xf numFmtId="177" fontId="20" fillId="0" borderId="101" xfId="0" applyNumberFormat="1" applyFont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hidden="1"/>
    </xf>
    <xf numFmtId="0" fontId="20" fillId="0" borderId="5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4" borderId="29" xfId="0" applyFont="1" applyFill="1" applyBorder="1" applyAlignment="1" applyProtection="1">
      <alignment horizontal="center" vertical="center"/>
      <protection hidden="1"/>
    </xf>
    <xf numFmtId="0" fontId="6" fillId="4" borderId="30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5" fontId="4" fillId="0" borderId="6" xfId="0" applyNumberFormat="1" applyFont="1" applyBorder="1" applyAlignment="1" applyProtection="1">
      <alignment horizontal="center" vertical="center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6" xfId="0" applyFont="1" applyFill="1" applyBorder="1" applyAlignment="1" applyProtection="1">
      <alignment horizontal="center" vertical="center" wrapText="1"/>
      <protection hidden="1"/>
    </xf>
    <xf numFmtId="0" fontId="9" fillId="4" borderId="29" xfId="0" applyFont="1" applyFill="1" applyBorder="1" applyAlignment="1" applyProtection="1">
      <alignment horizontal="center" vertical="center" wrapText="1"/>
      <protection hidden="1"/>
    </xf>
    <xf numFmtId="0" fontId="9" fillId="4" borderId="30" xfId="0" applyFont="1" applyFill="1" applyBorder="1" applyAlignment="1" applyProtection="1">
      <alignment horizontal="center" vertical="center" wrapText="1"/>
      <protection hidden="1"/>
    </xf>
    <xf numFmtId="0" fontId="9" fillId="4" borderId="31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9" fillId="0" borderId="1" xfId="0" applyFont="1" applyBorder="1" applyAlignment="1" applyProtection="1">
      <alignment horizontal="center" vertical="center"/>
      <protection hidden="1"/>
    </xf>
    <xf numFmtId="0" fontId="29" fillId="0" borderId="2" xfId="0" applyFont="1" applyBorder="1" applyAlignment="1" applyProtection="1">
      <alignment horizontal="center" vertical="center"/>
      <protection hidden="1"/>
    </xf>
    <xf numFmtId="0" fontId="29" fillId="0" borderId="32" xfId="0" applyFont="1" applyBorder="1" applyAlignment="1" applyProtection="1">
      <alignment horizontal="center" vertical="center"/>
      <protection hidden="1"/>
    </xf>
    <xf numFmtId="0" fontId="29" fillId="0" borderId="5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9" fillId="0" borderId="6" xfId="0" applyFont="1" applyBorder="1" applyAlignment="1" applyProtection="1">
      <alignment horizontal="center" vertical="center"/>
      <protection hidden="1"/>
    </xf>
    <xf numFmtId="0" fontId="20" fillId="0" borderId="5" xfId="0" applyFont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20" fillId="0" borderId="6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6" fillId="4" borderId="4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32" xfId="0" applyFont="1" applyFill="1" applyBorder="1" applyAlignment="1" applyProtection="1">
      <alignment horizontal="center" vertical="center"/>
      <protection hidden="1"/>
    </xf>
    <xf numFmtId="0" fontId="7" fillId="4" borderId="3" xfId="0" quotePrefix="1" applyFont="1" applyFill="1" applyBorder="1" applyAlignment="1" applyProtection="1">
      <alignment horizontal="center" vertical="center"/>
      <protection hidden="1"/>
    </xf>
    <xf numFmtId="0" fontId="7" fillId="4" borderId="4" xfId="0" quotePrefix="1" applyFont="1" applyFill="1" applyBorder="1" applyAlignment="1" applyProtection="1">
      <alignment horizontal="center" vertical="center"/>
      <protection hidden="1"/>
    </xf>
    <xf numFmtId="0" fontId="32" fillId="0" borderId="5" xfId="0" applyFont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166" fontId="15" fillId="0" borderId="0" xfId="0" applyNumberFormat="1" applyFont="1" applyAlignment="1" applyProtection="1">
      <alignment horizontal="right"/>
      <protection hidden="1"/>
    </xf>
    <xf numFmtId="0" fontId="15" fillId="0" borderId="0" xfId="0" applyFont="1" applyAlignment="1" applyProtection="1">
      <alignment horizontal="right"/>
      <protection hidden="1"/>
    </xf>
    <xf numFmtId="0" fontId="15" fillId="0" borderId="6" xfId="0" applyFont="1" applyBorder="1" applyAlignment="1" applyProtection="1">
      <alignment horizontal="right"/>
      <protection hidden="1"/>
    </xf>
    <xf numFmtId="49" fontId="11" fillId="0" borderId="0" xfId="3" applyNumberFormat="1" applyFont="1" applyBorder="1" applyAlignment="1" applyProtection="1">
      <alignment horizontal="center"/>
      <protection hidden="1"/>
    </xf>
    <xf numFmtId="49" fontId="12" fillId="0" borderId="0" xfId="0" applyNumberFormat="1" applyFont="1" applyAlignment="1" applyProtection="1">
      <alignment horizontal="center"/>
      <protection hidden="1"/>
    </xf>
    <xf numFmtId="166" fontId="4" fillId="0" borderId="0" xfId="0" applyNumberFormat="1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6" xfId="0" applyFont="1" applyBorder="1" applyAlignment="1" applyProtection="1">
      <alignment horizontal="right"/>
      <protection hidden="1"/>
    </xf>
    <xf numFmtId="0" fontId="16" fillId="3" borderId="7" xfId="0" applyFont="1" applyFill="1" applyBorder="1" applyAlignment="1" applyProtection="1">
      <alignment horizontal="center" vertical="center"/>
      <protection hidden="1"/>
    </xf>
    <xf numFmtId="0" fontId="17" fillId="3" borderId="3" xfId="0" applyFont="1" applyFill="1" applyBorder="1" applyAlignment="1" applyProtection="1">
      <alignment horizontal="center"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6" fillId="3" borderId="3" xfId="0" applyFont="1" applyFill="1" applyBorder="1" applyAlignment="1" applyProtection="1">
      <alignment horizontal="center" vertical="center"/>
      <protection hidden="1"/>
    </xf>
    <xf numFmtId="0" fontId="16" fillId="3" borderId="4" xfId="0" applyFont="1" applyFill="1" applyBorder="1" applyAlignment="1" applyProtection="1">
      <alignment horizontal="center" vertical="center"/>
      <protection hidden="1"/>
    </xf>
    <xf numFmtId="0" fontId="43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44" fillId="0" borderId="1" xfId="0" applyFont="1" applyBorder="1" applyAlignment="1" applyProtection="1">
      <alignment horizontal="center" vertical="top"/>
      <protection hidden="1"/>
    </xf>
    <xf numFmtId="0" fontId="44" fillId="0" borderId="2" xfId="0" applyFont="1" applyBorder="1" applyAlignment="1" applyProtection="1">
      <alignment horizontal="center" vertical="top"/>
      <protection hidden="1"/>
    </xf>
    <xf numFmtId="0" fontId="44" fillId="0" borderId="32" xfId="0" applyFont="1" applyBorder="1" applyAlignment="1" applyProtection="1">
      <alignment horizontal="center" vertical="top"/>
      <protection hidden="1"/>
    </xf>
    <xf numFmtId="0" fontId="44" fillId="0" borderId="5" xfId="0" applyFont="1" applyBorder="1" applyAlignment="1" applyProtection="1">
      <alignment horizontal="center" vertical="top"/>
      <protection hidden="1"/>
    </xf>
    <xf numFmtId="0" fontId="44" fillId="0" borderId="0" xfId="0" applyFont="1" applyAlignment="1" applyProtection="1">
      <alignment horizontal="center" vertical="top"/>
      <protection hidden="1"/>
    </xf>
    <xf numFmtId="0" fontId="44" fillId="0" borderId="6" xfId="0" applyFont="1" applyBorder="1" applyAlignment="1" applyProtection="1">
      <alignment horizontal="center" vertical="top"/>
      <protection hidden="1"/>
    </xf>
    <xf numFmtId="0" fontId="44" fillId="0" borderId="29" xfId="0" applyFont="1" applyBorder="1" applyAlignment="1" applyProtection="1">
      <alignment horizontal="center" vertical="top"/>
      <protection hidden="1"/>
    </xf>
    <xf numFmtId="0" fontId="44" fillId="0" borderId="30" xfId="0" applyFont="1" applyBorder="1" applyAlignment="1" applyProtection="1">
      <alignment horizontal="center" vertical="top"/>
      <protection hidden="1"/>
    </xf>
    <xf numFmtId="0" fontId="44" fillId="0" borderId="31" xfId="0" applyFont="1" applyBorder="1" applyAlignment="1" applyProtection="1">
      <alignment horizontal="center" vertical="top"/>
      <protection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2" xfId="0" applyFont="1" applyBorder="1" applyAlignment="1" applyProtection="1">
      <alignment horizontal="center" vertical="center" wrapText="1"/>
      <protection hidden="1"/>
    </xf>
    <xf numFmtId="0" fontId="26" fillId="0" borderId="32" xfId="0" applyFont="1" applyBorder="1" applyAlignment="1" applyProtection="1">
      <alignment horizontal="center" vertical="center" wrapText="1"/>
      <protection hidden="1"/>
    </xf>
    <xf numFmtId="0" fontId="26" fillId="0" borderId="5" xfId="0" applyFont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0" borderId="6" xfId="0" applyFont="1" applyBorder="1" applyAlignment="1" applyProtection="1">
      <alignment horizontal="center" vertical="center" wrapText="1"/>
      <protection hidden="1"/>
    </xf>
    <xf numFmtId="0" fontId="26" fillId="0" borderId="29" xfId="0" applyFont="1" applyBorder="1" applyAlignment="1" applyProtection="1">
      <alignment horizontal="center" vertical="center" wrapText="1"/>
      <protection hidden="1"/>
    </xf>
    <xf numFmtId="0" fontId="26" fillId="0" borderId="30" xfId="0" applyFont="1" applyBorder="1" applyAlignment="1" applyProtection="1">
      <alignment horizontal="center" vertical="center" wrapText="1"/>
      <protection hidden="1"/>
    </xf>
    <xf numFmtId="0" fontId="26" fillId="0" borderId="31" xfId="0" applyFont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171" fontId="14" fillId="8" borderId="0" xfId="0" applyNumberFormat="1" applyFont="1" applyFill="1" applyAlignment="1" applyProtection="1">
      <alignment horizontal="center"/>
      <protection hidden="1"/>
    </xf>
    <xf numFmtId="171" fontId="14" fillId="8" borderId="6" xfId="0" applyNumberFormat="1" applyFont="1" applyFill="1" applyBorder="1" applyAlignment="1" applyProtection="1">
      <alignment horizontal="center"/>
      <protection hidden="1"/>
    </xf>
    <xf numFmtId="0" fontId="14" fillId="8" borderId="5" xfId="0" applyFont="1" applyFill="1" applyBorder="1" applyAlignment="1" applyProtection="1">
      <alignment horizontal="center"/>
      <protection hidden="1"/>
    </xf>
    <xf numFmtId="0" fontId="14" fillId="8" borderId="0" xfId="0" applyFont="1" applyFill="1" applyAlignment="1" applyProtection="1">
      <alignment horizontal="center"/>
      <protection hidden="1"/>
    </xf>
    <xf numFmtId="0" fontId="22" fillId="8" borderId="0" xfId="0" applyFont="1" applyFill="1" applyAlignment="1" applyProtection="1">
      <alignment horizontal="left"/>
      <protection hidden="1"/>
    </xf>
    <xf numFmtId="171" fontId="14" fillId="0" borderId="0" xfId="0" applyNumberFormat="1" applyFont="1" applyAlignment="1" applyProtection="1">
      <alignment horizontal="center"/>
      <protection hidden="1"/>
    </xf>
    <xf numFmtId="171" fontId="14" fillId="0" borderId="6" xfId="0" applyNumberFormat="1" applyFont="1" applyBorder="1" applyAlignment="1" applyProtection="1">
      <alignment horizontal="center"/>
      <protection hidden="1"/>
    </xf>
    <xf numFmtId="0" fontId="14" fillId="8" borderId="5" xfId="0" applyFont="1" applyFill="1" applyBorder="1" applyAlignment="1" applyProtection="1">
      <alignment horizontal="center" vertical="center"/>
      <protection hidden="1"/>
    </xf>
    <xf numFmtId="0" fontId="14" fillId="8" borderId="0" xfId="0" applyFont="1" applyFill="1" applyAlignment="1" applyProtection="1">
      <alignment horizontal="center" vertical="center"/>
      <protection hidden="1"/>
    </xf>
    <xf numFmtId="172" fontId="14" fillId="8" borderId="0" xfId="0" applyNumberFormat="1" applyFont="1" applyFill="1" applyAlignment="1" applyProtection="1">
      <alignment horizontal="left" vertical="center"/>
      <protection hidden="1"/>
    </xf>
    <xf numFmtId="172" fontId="14" fillId="8" borderId="6" xfId="0" applyNumberFormat="1" applyFont="1" applyFill="1" applyBorder="1" applyAlignment="1" applyProtection="1">
      <alignment horizontal="left" vertical="center"/>
      <protection hidden="1"/>
    </xf>
    <xf numFmtId="0" fontId="14" fillId="8" borderId="1" xfId="0" applyFont="1" applyFill="1" applyBorder="1" applyAlignment="1" applyProtection="1">
      <alignment horizontal="center" vertical="center"/>
      <protection hidden="1"/>
    </xf>
    <xf numFmtId="0" fontId="14" fillId="8" borderId="2" xfId="0" applyFont="1" applyFill="1" applyBorder="1" applyAlignment="1" applyProtection="1">
      <alignment horizontal="center" vertical="center"/>
      <protection hidden="1"/>
    </xf>
    <xf numFmtId="172" fontId="14" fillId="8" borderId="2" xfId="0" applyNumberFormat="1" applyFont="1" applyFill="1" applyBorder="1" applyAlignment="1" applyProtection="1">
      <alignment horizontal="left" vertical="center"/>
      <protection hidden="1"/>
    </xf>
    <xf numFmtId="0" fontId="40" fillId="0" borderId="2" xfId="0" applyFont="1" applyBorder="1" applyAlignment="1" applyProtection="1">
      <alignment horizontal="left" vertical="center"/>
      <protection hidden="1"/>
    </xf>
    <xf numFmtId="0" fontId="40" fillId="0" borderId="32" xfId="0" applyFont="1" applyBorder="1" applyAlignment="1" applyProtection="1">
      <alignment horizontal="left" vertical="center"/>
      <protection hidden="1"/>
    </xf>
    <xf numFmtId="0" fontId="41" fillId="8" borderId="1" xfId="0" applyFont="1" applyFill="1" applyBorder="1" applyAlignment="1" applyProtection="1">
      <alignment horizontal="center" vertical="center"/>
      <protection hidden="1"/>
    </xf>
    <xf numFmtId="0" fontId="41" fillId="8" borderId="2" xfId="0" applyFont="1" applyFill="1" applyBorder="1" applyAlignment="1" applyProtection="1">
      <alignment horizontal="center" vertical="center"/>
      <protection hidden="1"/>
    </xf>
    <xf numFmtId="0" fontId="41" fillId="8" borderId="5" xfId="0" applyFont="1" applyFill="1" applyBorder="1" applyAlignment="1" applyProtection="1">
      <alignment horizontal="center" vertical="center"/>
      <protection hidden="1"/>
    </xf>
    <xf numFmtId="0" fontId="41" fillId="8" borderId="0" xfId="0" applyFont="1" applyFill="1" applyAlignment="1" applyProtection="1">
      <alignment horizontal="center" vertical="center"/>
      <protection hidden="1"/>
    </xf>
    <xf numFmtId="0" fontId="41" fillId="8" borderId="29" xfId="0" applyFont="1" applyFill="1" applyBorder="1" applyAlignment="1" applyProtection="1">
      <alignment horizontal="center" vertical="center"/>
      <protection hidden="1"/>
    </xf>
    <xf numFmtId="0" fontId="41" fillId="8" borderId="30" xfId="0" applyFont="1" applyFill="1" applyBorder="1" applyAlignment="1" applyProtection="1">
      <alignment horizontal="center" vertical="center"/>
      <protection hidden="1"/>
    </xf>
    <xf numFmtId="171" fontId="42" fillId="8" borderId="2" xfId="0" applyNumberFormat="1" applyFont="1" applyFill="1" applyBorder="1" applyAlignment="1" applyProtection="1">
      <alignment horizontal="center" vertical="center"/>
      <protection hidden="1"/>
    </xf>
    <xf numFmtId="171" fontId="42" fillId="8" borderId="32" xfId="0" applyNumberFormat="1" applyFont="1" applyFill="1" applyBorder="1" applyAlignment="1" applyProtection="1">
      <alignment horizontal="center" vertical="center"/>
      <protection hidden="1"/>
    </xf>
    <xf numFmtId="171" fontId="42" fillId="8" borderId="0" xfId="0" applyNumberFormat="1" applyFont="1" applyFill="1" applyAlignment="1" applyProtection="1">
      <alignment horizontal="center" vertical="center"/>
      <protection hidden="1"/>
    </xf>
    <xf numFmtId="171" fontId="42" fillId="8" borderId="6" xfId="0" applyNumberFormat="1" applyFont="1" applyFill="1" applyBorder="1" applyAlignment="1" applyProtection="1">
      <alignment horizontal="center" vertical="center"/>
      <protection hidden="1"/>
    </xf>
    <xf numFmtId="171" fontId="42" fillId="8" borderId="30" xfId="0" applyNumberFormat="1" applyFont="1" applyFill="1" applyBorder="1" applyAlignment="1" applyProtection="1">
      <alignment horizontal="center" vertical="center"/>
      <protection hidden="1"/>
    </xf>
    <xf numFmtId="171" fontId="42" fillId="8" borderId="31" xfId="0" applyNumberFormat="1" applyFont="1" applyFill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vertical="center"/>
      <protection hidden="1"/>
    </xf>
    <xf numFmtId="0" fontId="40" fillId="0" borderId="6" xfId="0" applyFont="1" applyBorder="1" applyAlignment="1" applyProtection="1">
      <alignment horizontal="left" vertical="center"/>
      <protection hidden="1"/>
    </xf>
    <xf numFmtId="0" fontId="20" fillId="0" borderId="129" xfId="0" applyFont="1" applyBorder="1" applyAlignment="1">
      <alignment horizontal="center"/>
    </xf>
    <xf numFmtId="0" fontId="0" fillId="0" borderId="131" xfId="0" applyBorder="1" applyAlignment="1">
      <alignment horizontal="center"/>
    </xf>
    <xf numFmtId="0" fontId="20" fillId="0" borderId="130" xfId="0" applyFont="1" applyBorder="1" applyAlignment="1">
      <alignment horizontal="center"/>
    </xf>
    <xf numFmtId="0" fontId="0" fillId="0" borderId="132" xfId="0" applyBorder="1" applyAlignment="1">
      <alignment horizontal="center"/>
    </xf>
    <xf numFmtId="165" fontId="151" fillId="3" borderId="7" xfId="0" applyNumberFormat="1" applyFont="1" applyFill="1" applyBorder="1" applyAlignment="1">
      <alignment horizontal="center"/>
    </xf>
    <xf numFmtId="0" fontId="157" fillId="3" borderId="3" xfId="0" applyFont="1" applyFill="1" applyBorder="1"/>
    <xf numFmtId="0" fontId="20" fillId="0" borderId="0" xfId="0" applyFont="1" applyProtection="1"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32" xfId="0" applyFont="1" applyFill="1" applyBorder="1" applyAlignment="1" applyProtection="1">
      <alignment horizontal="center"/>
      <protection hidden="1"/>
    </xf>
    <xf numFmtId="0" fontId="39" fillId="0" borderId="1" xfId="0" applyFont="1" applyBorder="1" applyAlignment="1" applyProtection="1">
      <alignment horizontal="center"/>
      <protection hidden="1"/>
    </xf>
    <xf numFmtId="0" fontId="39" fillId="0" borderId="2" xfId="0" applyFont="1" applyBorder="1" applyAlignment="1" applyProtection="1">
      <alignment horizontal="center"/>
      <protection hidden="1"/>
    </xf>
    <xf numFmtId="0" fontId="14" fillId="8" borderId="2" xfId="0" applyFont="1" applyFill="1" applyBorder="1" applyAlignment="1" applyProtection="1">
      <alignment horizontal="center"/>
      <protection hidden="1"/>
    </xf>
    <xf numFmtId="0" fontId="14" fillId="8" borderId="32" xfId="0" applyFont="1" applyFill="1" applyBorder="1" applyAlignment="1" applyProtection="1">
      <alignment horizontal="center"/>
      <protection hidden="1"/>
    </xf>
    <xf numFmtId="0" fontId="158" fillId="3" borderId="7" xfId="0" applyFont="1" applyFill="1" applyBorder="1" applyAlignment="1" applyProtection="1">
      <alignment horizontal="center" vertical="center"/>
      <protection hidden="1"/>
    </xf>
    <xf numFmtId="0" fontId="159" fillId="3" borderId="3" xfId="0" applyFont="1" applyFill="1" applyBorder="1" applyAlignment="1" applyProtection="1">
      <alignment horizontal="center" vertical="center"/>
      <protection hidden="1"/>
    </xf>
    <xf numFmtId="0" fontId="159" fillId="3" borderId="4" xfId="0" applyFont="1" applyFill="1" applyBorder="1" applyAlignment="1" applyProtection="1">
      <alignment horizontal="center" vertical="center"/>
      <protection hidden="1"/>
    </xf>
    <xf numFmtId="165" fontId="20" fillId="0" borderId="127" xfId="10" applyNumberFormat="1" applyFont="1" applyBorder="1" applyAlignment="1">
      <alignment horizontal="center"/>
    </xf>
    <xf numFmtId="0" fontId="4" fillId="0" borderId="128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20" fillId="0" borderId="123" xfId="0" applyFont="1" applyBorder="1" applyAlignment="1">
      <alignment horizontal="center"/>
    </xf>
    <xf numFmtId="0" fontId="0" fillId="0" borderId="124" xfId="0" applyBorder="1" applyAlignment="1">
      <alignment horizontal="center"/>
    </xf>
    <xf numFmtId="168" fontId="27" fillId="4" borderId="2" xfId="0" applyNumberFormat="1" applyFont="1" applyFill="1" applyBorder="1" applyAlignment="1" applyProtection="1">
      <alignment horizontal="center" vertical="center" wrapText="1"/>
      <protection hidden="1"/>
    </xf>
    <xf numFmtId="168" fontId="27" fillId="4" borderId="32" xfId="0" applyNumberFormat="1" applyFont="1" applyFill="1" applyBorder="1" applyAlignment="1" applyProtection="1">
      <alignment horizontal="center" vertical="center" wrapText="1"/>
      <protection hidden="1"/>
    </xf>
    <xf numFmtId="168" fontId="27" fillId="4" borderId="0" xfId="0" applyNumberFormat="1" applyFont="1" applyFill="1" applyAlignment="1" applyProtection="1">
      <alignment horizontal="center" vertical="center" wrapText="1"/>
      <protection hidden="1"/>
    </xf>
    <xf numFmtId="168" fontId="27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32" fillId="4" borderId="30" xfId="0" applyFont="1" applyFill="1" applyBorder="1" applyAlignment="1" applyProtection="1">
      <alignment horizontal="center" vertical="center" wrapText="1"/>
      <protection hidden="1"/>
    </xf>
    <xf numFmtId="0" fontId="32" fillId="4" borderId="31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0" fontId="9" fillId="4" borderId="32" xfId="0" applyFont="1" applyFill="1" applyBorder="1" applyAlignment="1" applyProtection="1">
      <alignment horizontal="center" vertical="center" wrapText="1"/>
      <protection hidden="1"/>
    </xf>
    <xf numFmtId="0" fontId="22" fillId="0" borderId="5" xfId="0" applyFont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8" fillId="4" borderId="8" xfId="0" applyFont="1" applyFill="1" applyBorder="1" applyAlignment="1" applyProtection="1">
      <alignment horizontal="center" vertical="center"/>
      <protection hidden="1"/>
    </xf>
    <xf numFmtId="0" fontId="28" fillId="4" borderId="9" xfId="0" applyFont="1" applyFill="1" applyBorder="1" applyAlignment="1" applyProtection="1">
      <alignment horizontal="center" vertical="center"/>
      <protection hidden="1"/>
    </xf>
    <xf numFmtId="0" fontId="28" fillId="4" borderId="55" xfId="0" applyFont="1" applyFill="1" applyBorder="1" applyAlignment="1" applyProtection="1">
      <alignment horizontal="center" vertical="center"/>
      <protection hidden="1"/>
    </xf>
    <xf numFmtId="0" fontId="28" fillId="4" borderId="41" xfId="0" applyFont="1" applyFill="1" applyBorder="1" applyAlignment="1" applyProtection="1">
      <alignment horizontal="center" vertical="center"/>
      <protection hidden="1"/>
    </xf>
    <xf numFmtId="0" fontId="28" fillId="4" borderId="10" xfId="0" applyFont="1" applyFill="1" applyBorder="1" applyAlignment="1" applyProtection="1">
      <alignment horizontal="center" vertical="center"/>
      <protection hidden="1"/>
    </xf>
    <xf numFmtId="0" fontId="20" fillId="0" borderId="56" xfId="0" applyFont="1" applyBorder="1" applyAlignment="1" applyProtection="1">
      <alignment horizontal="center"/>
      <protection hidden="1"/>
    </xf>
    <xf numFmtId="0" fontId="4" fillId="0" borderId="45" xfId="0" applyFont="1" applyBorder="1" applyAlignment="1" applyProtection="1">
      <alignment horizontal="center"/>
      <protection hidden="1"/>
    </xf>
    <xf numFmtId="171" fontId="20" fillId="0" borderId="45" xfId="0" applyNumberFormat="1" applyFont="1" applyBorder="1" applyAlignment="1" applyProtection="1">
      <alignment horizontal="center"/>
      <protection hidden="1"/>
    </xf>
    <xf numFmtId="171" fontId="4" fillId="0" borderId="45" xfId="0" applyNumberFormat="1" applyFont="1" applyBorder="1" applyAlignment="1" applyProtection="1">
      <alignment horizontal="center"/>
      <protection hidden="1"/>
    </xf>
    <xf numFmtId="171" fontId="4" fillId="0" borderId="39" xfId="0" applyNumberFormat="1" applyFont="1" applyBorder="1" applyAlignment="1" applyProtection="1">
      <alignment horizontal="center"/>
      <protection hidden="1"/>
    </xf>
    <xf numFmtId="0" fontId="20" fillId="6" borderId="5" xfId="0" applyFont="1" applyFill="1" applyBorder="1" applyAlignment="1" applyProtection="1">
      <alignment horizontal="center"/>
      <protection hidden="1"/>
    </xf>
    <xf numFmtId="0" fontId="20" fillId="6" borderId="0" xfId="0" applyFont="1" applyFill="1" applyAlignment="1" applyProtection="1">
      <alignment horizontal="center"/>
      <protection hidden="1"/>
    </xf>
    <xf numFmtId="0" fontId="20" fillId="0" borderId="46" xfId="0" applyFont="1" applyBorder="1" applyAlignment="1" applyProtection="1">
      <alignment horizontal="center"/>
      <protection hidden="1"/>
    </xf>
    <xf numFmtId="0" fontId="20" fillId="0" borderId="47" xfId="0" applyFont="1" applyBorder="1" applyAlignment="1" applyProtection="1">
      <alignment horizontal="center"/>
      <protection hidden="1"/>
    </xf>
    <xf numFmtId="0" fontId="20" fillId="0" borderId="48" xfId="0" applyFont="1" applyBorder="1" applyAlignment="1" applyProtection="1">
      <alignment horizontal="center"/>
      <protection hidden="1"/>
    </xf>
    <xf numFmtId="0" fontId="20" fillId="0" borderId="51" xfId="0" applyFont="1" applyBorder="1" applyAlignment="1" applyProtection="1">
      <alignment horizontal="center"/>
      <protection hidden="1"/>
    </xf>
    <xf numFmtId="0" fontId="20" fillId="0" borderId="52" xfId="0" applyFont="1" applyBorder="1" applyAlignment="1" applyProtection="1">
      <alignment horizontal="center"/>
      <protection hidden="1"/>
    </xf>
    <xf numFmtId="0" fontId="20" fillId="0" borderId="53" xfId="0" applyFont="1" applyBorder="1" applyAlignment="1" applyProtection="1">
      <alignment horizontal="center"/>
      <protection hidden="1"/>
    </xf>
    <xf numFmtId="0" fontId="27" fillId="5" borderId="7" xfId="0" applyFont="1" applyFill="1" applyBorder="1" applyAlignment="1" applyProtection="1">
      <alignment horizontal="center" vertical="center" wrapText="1"/>
      <protection hidden="1"/>
    </xf>
    <xf numFmtId="0" fontId="27" fillId="5" borderId="3" xfId="0" applyFont="1" applyFill="1" applyBorder="1" applyAlignment="1" applyProtection="1">
      <alignment horizontal="center" vertical="center" wrapText="1"/>
      <protection hidden="1"/>
    </xf>
    <xf numFmtId="0" fontId="9" fillId="4" borderId="29" xfId="0" quotePrefix="1" applyFont="1" applyFill="1" applyBorder="1" applyAlignment="1" applyProtection="1">
      <alignment horizontal="center" vertical="center"/>
      <protection hidden="1"/>
    </xf>
    <xf numFmtId="0" fontId="9" fillId="4" borderId="30" xfId="0" quotePrefix="1" applyFont="1" applyFill="1" applyBorder="1" applyAlignment="1" applyProtection="1">
      <alignment horizontal="center" vertical="center"/>
      <protection hidden="1"/>
    </xf>
    <xf numFmtId="0" fontId="9" fillId="4" borderId="31" xfId="0" quotePrefix="1" applyFont="1" applyFill="1" applyBorder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horizontal="center"/>
      <protection hidden="1"/>
    </xf>
    <xf numFmtId="0" fontId="20" fillId="0" borderId="2" xfId="0" applyFont="1" applyBorder="1" applyAlignment="1" applyProtection="1">
      <alignment horizontal="center"/>
      <protection hidden="1"/>
    </xf>
    <xf numFmtId="0" fontId="29" fillId="0" borderId="1" xfId="0" applyFont="1" applyBorder="1" applyAlignment="1" applyProtection="1">
      <alignment horizontal="center"/>
      <protection hidden="1"/>
    </xf>
    <xf numFmtId="0" fontId="29" fillId="0" borderId="2" xfId="0" applyFont="1" applyBorder="1" applyAlignment="1" applyProtection="1">
      <alignment horizontal="center"/>
      <protection hidden="1"/>
    </xf>
    <xf numFmtId="0" fontId="29" fillId="0" borderId="32" xfId="0" applyFont="1" applyBorder="1" applyAlignment="1" applyProtection="1">
      <alignment horizontal="center"/>
      <protection hidden="1"/>
    </xf>
    <xf numFmtId="0" fontId="20" fillId="4" borderId="49" xfId="0" applyFont="1" applyFill="1" applyBorder="1" applyAlignment="1" applyProtection="1">
      <alignment horizontal="center" vertical="center"/>
      <protection hidden="1"/>
    </xf>
    <xf numFmtId="0" fontId="20" fillId="4" borderId="46" xfId="0" applyFont="1" applyFill="1" applyBorder="1" applyAlignment="1" applyProtection="1">
      <alignment horizontal="center" vertical="center"/>
      <protection hidden="1"/>
    </xf>
    <xf numFmtId="0" fontId="20" fillId="4" borderId="50" xfId="0" applyFont="1" applyFill="1" applyBorder="1" applyAlignment="1" applyProtection="1">
      <alignment horizontal="center" vertical="center"/>
      <protection hidden="1"/>
    </xf>
    <xf numFmtId="0" fontId="20" fillId="0" borderId="5" xfId="0" applyFont="1" applyBorder="1" applyAlignment="1" applyProtection="1">
      <alignment horizontal="center" wrapText="1"/>
      <protection hidden="1"/>
    </xf>
    <xf numFmtId="0" fontId="20" fillId="0" borderId="0" xfId="0" applyFont="1" applyAlignment="1" applyProtection="1">
      <alignment horizontal="center" wrapText="1"/>
      <protection hidden="1"/>
    </xf>
    <xf numFmtId="0" fontId="20" fillId="0" borderId="29" xfId="0" applyFont="1" applyBorder="1" applyAlignment="1" applyProtection="1">
      <alignment horizontal="center"/>
      <protection hidden="1"/>
    </xf>
    <xf numFmtId="0" fontId="20" fillId="0" borderId="30" xfId="0" applyFont="1" applyBorder="1" applyAlignment="1" applyProtection="1">
      <alignment horizont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14" fillId="4" borderId="1" xfId="0" applyFont="1" applyFill="1" applyBorder="1" applyAlignment="1" applyProtection="1">
      <alignment horizontal="center" vertical="center" wrapText="1"/>
      <protection hidden="1"/>
    </xf>
    <xf numFmtId="0" fontId="14" fillId="4" borderId="2" xfId="0" applyFont="1" applyFill="1" applyBorder="1" applyAlignment="1" applyProtection="1">
      <alignment horizontal="center" vertical="center" wrapText="1"/>
      <protection hidden="1"/>
    </xf>
    <xf numFmtId="0" fontId="14" fillId="4" borderId="32" xfId="0" applyFont="1" applyFill="1" applyBorder="1" applyAlignment="1" applyProtection="1">
      <alignment horizontal="center" vertical="center" wrapText="1"/>
      <protection hidden="1"/>
    </xf>
    <xf numFmtId="168" fontId="14" fillId="4" borderId="2" xfId="0" applyNumberFormat="1" applyFont="1" applyFill="1" applyBorder="1" applyAlignment="1" applyProtection="1">
      <alignment horizontal="center" vertical="center" wrapText="1"/>
      <protection hidden="1"/>
    </xf>
    <xf numFmtId="168" fontId="14" fillId="4" borderId="32" xfId="0" applyNumberFormat="1" applyFont="1" applyFill="1" applyBorder="1" applyAlignment="1" applyProtection="1">
      <alignment horizontal="center" vertical="center" wrapText="1"/>
      <protection hidden="1"/>
    </xf>
    <xf numFmtId="0" fontId="14" fillId="4" borderId="7" xfId="0" applyFont="1" applyFill="1" applyBorder="1" applyAlignment="1" applyProtection="1">
      <alignment horizontal="center" vertical="center" wrapText="1"/>
      <protection hidden="1"/>
    </xf>
    <xf numFmtId="0" fontId="14" fillId="4" borderId="3" xfId="0" applyFont="1" applyFill="1" applyBorder="1" applyAlignment="1" applyProtection="1">
      <alignment horizontal="center" vertical="center" wrapText="1"/>
      <protection hidden="1"/>
    </xf>
    <xf numFmtId="0" fontId="14" fillId="4" borderId="4" xfId="0" applyFont="1" applyFill="1" applyBorder="1" applyAlignment="1" applyProtection="1">
      <alignment horizontal="center" vertical="center" wrapText="1"/>
      <protection hidden="1"/>
    </xf>
    <xf numFmtId="0" fontId="28" fillId="4" borderId="2" xfId="0" applyFont="1" applyFill="1" applyBorder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horizontal="center" vertical="center"/>
      <protection hidden="1"/>
    </xf>
    <xf numFmtId="0" fontId="0" fillId="4" borderId="42" xfId="0" applyFill="1" applyBorder="1" applyAlignment="1" applyProtection="1">
      <alignment horizontal="center" vertical="center"/>
      <protection hidden="1"/>
    </xf>
    <xf numFmtId="0" fontId="0" fillId="4" borderId="43" xfId="0" applyFill="1" applyBorder="1" applyAlignment="1" applyProtection="1">
      <alignment horizontal="center" vertical="center"/>
      <protection hidden="1"/>
    </xf>
    <xf numFmtId="0" fontId="28" fillId="4" borderId="40" xfId="0" applyFont="1" applyFill="1" applyBorder="1" applyAlignment="1" applyProtection="1">
      <alignment horizontal="center" vertical="center" wrapText="1"/>
      <protection hidden="1"/>
    </xf>
    <xf numFmtId="0" fontId="0" fillId="4" borderId="44" xfId="0" applyFill="1" applyBorder="1" applyAlignment="1" applyProtection="1">
      <alignment horizontal="center" vertical="center"/>
      <protection hidden="1"/>
    </xf>
    <xf numFmtId="0" fontId="28" fillId="4" borderId="41" xfId="0" applyFont="1" applyFill="1" applyBorder="1" applyAlignment="1" applyProtection="1">
      <alignment horizontal="center" vertical="center" wrapText="1"/>
      <protection hidden="1"/>
    </xf>
    <xf numFmtId="0" fontId="28" fillId="4" borderId="9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32" xfId="0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 wrapText="1"/>
    </xf>
    <xf numFmtId="0" fontId="25" fillId="3" borderId="34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32" xfId="0" applyFont="1" applyFill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23" fillId="3" borderId="34" xfId="0" applyFont="1" applyFill="1" applyBorder="1" applyAlignment="1">
      <alignment horizontal="center" vertical="center" wrapText="1"/>
    </xf>
    <xf numFmtId="0" fontId="153" fillId="3" borderId="1" xfId="0" applyFont="1" applyFill="1" applyBorder="1" applyAlignment="1">
      <alignment horizontal="left"/>
    </xf>
    <xf numFmtId="0" fontId="153" fillId="3" borderId="2" xfId="0" applyFont="1" applyFill="1" applyBorder="1" applyAlignment="1">
      <alignment horizontal="left"/>
    </xf>
    <xf numFmtId="0" fontId="153" fillId="3" borderId="32" xfId="0" applyFont="1" applyFill="1" applyBorder="1" applyAlignment="1">
      <alignment horizontal="left"/>
    </xf>
    <xf numFmtId="0" fontId="20" fillId="0" borderId="38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32" xfId="0" applyFont="1" applyFill="1" applyBorder="1" applyAlignment="1">
      <alignment horizontal="center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10" xfId="0" applyFont="1" applyBorder="1" applyAlignment="1" applyProtection="1">
      <alignment horizontal="center" vertical="center"/>
      <protection hidden="1"/>
    </xf>
    <xf numFmtId="0" fontId="14" fillId="4" borderId="8" xfId="0" applyFont="1" applyFill="1" applyBorder="1" applyAlignment="1" applyProtection="1">
      <alignment horizontal="center" vertical="center"/>
      <protection hidden="1"/>
    </xf>
    <xf numFmtId="0" fontId="14" fillId="4" borderId="9" xfId="0" applyFont="1" applyFill="1" applyBorder="1" applyAlignment="1" applyProtection="1">
      <alignment horizontal="center" vertical="center"/>
      <protection hidden="1"/>
    </xf>
    <xf numFmtId="0" fontId="14" fillId="4" borderId="10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7" fillId="4" borderId="8" xfId="0" applyFont="1" applyFill="1" applyBorder="1" applyAlignment="1" applyProtection="1">
      <alignment horizontal="center" vertical="center"/>
      <protection hidden="1"/>
    </xf>
    <xf numFmtId="0" fontId="7" fillId="4" borderId="9" xfId="0" applyFont="1" applyFill="1" applyBorder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/>
      <protection hidden="1"/>
    </xf>
    <xf numFmtId="0" fontId="9" fillId="0" borderId="6" xfId="0" applyFont="1" applyBorder="1" applyAlignment="1" applyProtection="1">
      <alignment horizontal="right"/>
      <protection hidden="1"/>
    </xf>
    <xf numFmtId="165" fontId="45" fillId="0" borderId="1" xfId="0" applyNumberFormat="1" applyFont="1" applyBorder="1" applyAlignment="1" applyProtection="1">
      <alignment horizontal="center" vertical="center"/>
      <protection hidden="1"/>
    </xf>
    <xf numFmtId="165" fontId="45" fillId="0" borderId="2" xfId="0" applyNumberFormat="1" applyFont="1" applyBorder="1" applyAlignment="1" applyProtection="1">
      <alignment horizontal="center" vertical="center"/>
      <protection hidden="1"/>
    </xf>
    <xf numFmtId="165" fontId="45" fillId="0" borderId="32" xfId="0" applyNumberFormat="1" applyFont="1" applyBorder="1" applyAlignment="1" applyProtection="1">
      <alignment horizontal="center" vertical="center"/>
      <protection hidden="1"/>
    </xf>
    <xf numFmtId="165" fontId="45" fillId="0" borderId="5" xfId="0" applyNumberFormat="1" applyFont="1" applyBorder="1" applyAlignment="1" applyProtection="1">
      <alignment horizontal="center" vertical="center"/>
      <protection hidden="1"/>
    </xf>
    <xf numFmtId="165" fontId="45" fillId="0" borderId="0" xfId="0" applyNumberFormat="1" applyFont="1" applyAlignment="1" applyProtection="1">
      <alignment horizontal="center" vertical="center"/>
      <protection hidden="1"/>
    </xf>
    <xf numFmtId="165" fontId="45" fillId="0" borderId="6" xfId="0" applyNumberFormat="1" applyFont="1" applyBorder="1" applyAlignment="1" applyProtection="1">
      <alignment horizontal="center" vertical="center"/>
      <protection hidden="1"/>
    </xf>
    <xf numFmtId="165" fontId="45" fillId="0" borderId="29" xfId="0" applyNumberFormat="1" applyFont="1" applyBorder="1" applyAlignment="1" applyProtection="1">
      <alignment horizontal="center" vertical="center"/>
      <protection hidden="1"/>
    </xf>
    <xf numFmtId="165" fontId="45" fillId="0" borderId="30" xfId="0" applyNumberFormat="1" applyFont="1" applyBorder="1" applyAlignment="1" applyProtection="1">
      <alignment horizontal="center" vertical="center"/>
      <protection hidden="1"/>
    </xf>
    <xf numFmtId="165" fontId="45" fillId="0" borderId="31" xfId="0" applyNumberFormat="1" applyFont="1" applyBorder="1" applyAlignment="1" applyProtection="1">
      <alignment horizontal="center" vertical="center"/>
      <protection hidden="1"/>
    </xf>
    <xf numFmtId="0" fontId="20" fillId="0" borderId="2" xfId="0" applyFont="1" applyBorder="1" applyAlignment="1" applyProtection="1">
      <alignment horizontal="center" vertical="center"/>
      <protection hidden="1"/>
    </xf>
    <xf numFmtId="0" fontId="20" fillId="0" borderId="32" xfId="0" applyFont="1" applyBorder="1" applyAlignment="1" applyProtection="1">
      <alignment horizontal="center" vertical="center"/>
      <protection hidden="1"/>
    </xf>
    <xf numFmtId="0" fontId="64" fillId="8" borderId="7" xfId="0" applyFont="1" applyFill="1" applyBorder="1" applyAlignment="1">
      <alignment horizontal="center"/>
    </xf>
    <xf numFmtId="0" fontId="64" fillId="8" borderId="3" xfId="0" applyFont="1" applyFill="1" applyBorder="1" applyAlignment="1">
      <alignment horizontal="center"/>
    </xf>
    <xf numFmtId="0" fontId="64" fillId="8" borderId="4" xfId="0" applyFont="1" applyFill="1" applyBorder="1" applyAlignment="1">
      <alignment horizontal="center"/>
    </xf>
    <xf numFmtId="0" fontId="123" fillId="23" borderId="7" xfId="0" applyFont="1" applyFill="1" applyBorder="1" applyAlignment="1">
      <alignment horizontal="center"/>
    </xf>
    <xf numFmtId="0" fontId="123" fillId="23" borderId="3" xfId="0" applyFont="1" applyFill="1" applyBorder="1" applyAlignment="1">
      <alignment horizontal="center"/>
    </xf>
    <xf numFmtId="0" fontId="123" fillId="23" borderId="4" xfId="0" applyFont="1" applyFill="1" applyBorder="1" applyAlignment="1">
      <alignment horizontal="center"/>
    </xf>
    <xf numFmtId="0" fontId="144" fillId="0" borderId="8" xfId="0" applyFont="1" applyBorder="1" applyAlignment="1">
      <alignment horizontal="center"/>
    </xf>
    <xf numFmtId="0" fontId="144" fillId="0" borderId="55" xfId="0" applyFont="1" applyBorder="1" applyAlignment="1">
      <alignment horizontal="center"/>
    </xf>
    <xf numFmtId="0" fontId="144" fillId="0" borderId="49" xfId="0" applyFont="1" applyBorder="1" applyAlignment="1">
      <alignment horizontal="center"/>
    </xf>
    <xf numFmtId="0" fontId="144" fillId="0" borderId="47" xfId="0" applyFont="1" applyBorder="1" applyAlignment="1">
      <alignment horizontal="center"/>
    </xf>
    <xf numFmtId="0" fontId="144" fillId="0" borderId="86" xfId="0" applyFont="1" applyBorder="1" applyAlignment="1">
      <alignment horizontal="center"/>
    </xf>
    <xf numFmtId="0" fontId="144" fillId="0" borderId="52" xfId="0" applyFont="1" applyBorder="1" applyAlignment="1">
      <alignment horizontal="center"/>
    </xf>
    <xf numFmtId="0" fontId="64" fillId="8" borderId="29" xfId="0" applyFont="1" applyFill="1" applyBorder="1" applyAlignment="1">
      <alignment horizontal="center"/>
    </xf>
    <xf numFmtId="0" fontId="61" fillId="0" borderId="30" xfId="0" applyFont="1" applyBorder="1" applyAlignment="1">
      <alignment horizontal="center"/>
    </xf>
    <xf numFmtId="0" fontId="61" fillId="0" borderId="31" xfId="0" applyFont="1" applyBorder="1" applyAlignment="1">
      <alignment horizontal="center"/>
    </xf>
    <xf numFmtId="0" fontId="61" fillId="0" borderId="3" xfId="0" applyFont="1" applyBorder="1" applyAlignment="1">
      <alignment horizontal="center"/>
    </xf>
    <xf numFmtId="0" fontId="61" fillId="0" borderId="4" xfId="0" applyFont="1" applyBorder="1" applyAlignment="1">
      <alignment horizontal="center"/>
    </xf>
    <xf numFmtId="0" fontId="61" fillId="8" borderId="1" xfId="0" applyFont="1" applyFill="1" applyBorder="1" applyAlignment="1">
      <alignment horizontal="left"/>
    </xf>
    <xf numFmtId="0" fontId="61" fillId="8" borderId="2" xfId="0" applyFont="1" applyFill="1" applyBorder="1" applyAlignment="1">
      <alignment horizontal="left"/>
    </xf>
    <xf numFmtId="0" fontId="64" fillId="0" borderId="7" xfId="0" applyFont="1" applyBorder="1" applyAlignment="1">
      <alignment horizontal="center"/>
    </xf>
    <xf numFmtId="0" fontId="64" fillId="0" borderId="3" xfId="0" applyFont="1" applyBorder="1" applyAlignment="1">
      <alignment horizontal="center"/>
    </xf>
    <xf numFmtId="0" fontId="64" fillId="0" borderId="4" xfId="0" applyFont="1" applyBorder="1" applyAlignment="1">
      <alignment horizontal="center"/>
    </xf>
    <xf numFmtId="0" fontId="61" fillId="0" borderId="0" xfId="0" applyFont="1" applyAlignment="1">
      <alignment horizontal="left"/>
    </xf>
    <xf numFmtId="0" fontId="64" fillId="0" borderId="29" xfId="0" applyFont="1" applyBorder="1" applyAlignment="1">
      <alignment horizontal="center"/>
    </xf>
    <xf numFmtId="0" fontId="61" fillId="0" borderId="2" xfId="0" applyFont="1" applyBorder="1" applyAlignment="1">
      <alignment horizontal="center"/>
    </xf>
    <xf numFmtId="0" fontId="121" fillId="19" borderId="7" xfId="0" applyFont="1" applyFill="1" applyBorder="1" applyAlignment="1">
      <alignment horizontal="center"/>
    </xf>
    <xf numFmtId="0" fontId="121" fillId="19" borderId="3" xfId="0" applyFont="1" applyFill="1" applyBorder="1" applyAlignment="1">
      <alignment horizontal="center"/>
    </xf>
    <xf numFmtId="0" fontId="121" fillId="19" borderId="4" xfId="0" applyFont="1" applyFill="1" applyBorder="1" applyAlignment="1">
      <alignment horizontal="center"/>
    </xf>
    <xf numFmtId="0" fontId="123" fillId="0" borderId="38" xfId="0" applyFont="1" applyBorder="1" applyAlignment="1">
      <alignment horizontal="center"/>
    </xf>
    <xf numFmtId="0" fontId="123" fillId="0" borderId="15" xfId="0" applyFont="1" applyBorder="1" applyAlignment="1">
      <alignment horizontal="center"/>
    </xf>
    <xf numFmtId="0" fontId="123" fillId="0" borderId="86" xfId="0" applyFont="1" applyBorder="1" applyAlignment="1">
      <alignment horizontal="center"/>
    </xf>
    <xf numFmtId="0" fontId="123" fillId="0" borderId="54" xfId="0" applyFont="1" applyBorder="1" applyAlignment="1">
      <alignment horizontal="center"/>
    </xf>
    <xf numFmtId="0" fontId="152" fillId="0" borderId="1" xfId="0" applyFont="1" applyBorder="1" applyAlignment="1">
      <alignment horizontal="center"/>
    </xf>
    <xf numFmtId="0" fontId="152" fillId="0" borderId="32" xfId="0" applyFont="1" applyBorder="1" applyAlignment="1">
      <alignment horizontal="center"/>
    </xf>
    <xf numFmtId="0" fontId="123" fillId="0" borderId="7" xfId="0" applyFont="1" applyBorder="1" applyAlignment="1">
      <alignment horizontal="center"/>
    </xf>
    <xf numFmtId="0" fontId="123" fillId="0" borderId="3" xfId="0" applyFont="1" applyBorder="1" applyAlignment="1">
      <alignment horizontal="center"/>
    </xf>
    <xf numFmtId="0" fontId="123" fillId="0" borderId="4" xfId="0" applyFont="1" applyBorder="1" applyAlignment="1">
      <alignment horizontal="center"/>
    </xf>
    <xf numFmtId="0" fontId="123" fillId="0" borderId="8" xfId="0" applyFont="1" applyBorder="1" applyAlignment="1">
      <alignment horizontal="center"/>
    </xf>
    <xf numFmtId="0" fontId="123" fillId="0" borderId="10" xfId="0" applyFont="1" applyBorder="1" applyAlignment="1">
      <alignment horizontal="center"/>
    </xf>
    <xf numFmtId="0" fontId="123" fillId="0" borderId="49" xfId="0" applyFont="1" applyBorder="1" applyAlignment="1">
      <alignment horizontal="center"/>
    </xf>
    <xf numFmtId="0" fontId="123" fillId="0" borderId="50" xfId="0" applyFont="1" applyBorder="1" applyAlignment="1">
      <alignment horizontal="center"/>
    </xf>
    <xf numFmtId="0" fontId="152" fillId="0" borderId="7" xfId="0" applyFont="1" applyBorder="1" applyAlignment="1">
      <alignment horizontal="center"/>
    </xf>
    <xf numFmtId="0" fontId="152" fillId="0" borderId="4" xfId="0" applyFont="1" applyBorder="1" applyAlignment="1">
      <alignment horizontal="center"/>
    </xf>
    <xf numFmtId="0" fontId="154" fillId="3" borderId="61" xfId="0" applyFont="1" applyFill="1" applyBorder="1" applyAlignment="1" applyProtection="1">
      <alignment horizontal="center"/>
      <protection hidden="1"/>
    </xf>
    <xf numFmtId="0" fontId="0" fillId="0" borderId="62" xfId="0" applyBorder="1" applyAlignment="1">
      <alignment horizontal="center"/>
    </xf>
    <xf numFmtId="170" fontId="55" fillId="11" borderId="64" xfId="2" applyNumberFormat="1" applyFont="1" applyFill="1" applyBorder="1" applyAlignment="1" applyProtection="1">
      <alignment horizontal="center" vertical="center"/>
      <protection hidden="1"/>
    </xf>
    <xf numFmtId="170" fontId="55" fillId="11" borderId="0" xfId="2" applyNumberFormat="1" applyFont="1" applyFill="1" applyBorder="1" applyAlignment="1" applyProtection="1">
      <alignment horizontal="center" vertical="center"/>
      <protection hidden="1"/>
    </xf>
    <xf numFmtId="170" fontId="55" fillId="11" borderId="65" xfId="2" applyNumberFormat="1" applyFont="1" applyFill="1" applyBorder="1" applyAlignment="1" applyProtection="1">
      <alignment horizontal="center" vertical="center"/>
      <protection hidden="1"/>
    </xf>
    <xf numFmtId="170" fontId="55" fillId="11" borderId="66" xfId="2" applyNumberFormat="1" applyFont="1" applyFill="1" applyBorder="1" applyAlignment="1" applyProtection="1">
      <alignment horizontal="center" vertical="center"/>
      <protection hidden="1"/>
    </xf>
    <xf numFmtId="172" fontId="55" fillId="11" borderId="6" xfId="1" applyNumberFormat="1" applyFont="1" applyFill="1" applyBorder="1" applyAlignment="1" applyProtection="1">
      <alignment horizontal="center" vertical="center"/>
      <protection hidden="1"/>
    </xf>
    <xf numFmtId="172" fontId="55" fillId="11" borderId="67" xfId="1" applyNumberFormat="1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 vertical="top" wrapText="1"/>
      <protection hidden="1"/>
    </xf>
    <xf numFmtId="0" fontId="49" fillId="0" borderId="0" xfId="0" applyFont="1" applyAlignment="1" applyProtection="1">
      <alignment horizontal="center" vertical="top"/>
      <protection hidden="1"/>
    </xf>
    <xf numFmtId="170" fontId="62" fillId="11" borderId="64" xfId="2" applyNumberFormat="1" applyFont="1" applyFill="1" applyBorder="1" applyAlignment="1" applyProtection="1">
      <alignment horizontal="center" vertical="center"/>
      <protection hidden="1"/>
    </xf>
    <xf numFmtId="170" fontId="62" fillId="11" borderId="0" xfId="2" applyNumberFormat="1" applyFont="1" applyFill="1" applyBorder="1" applyAlignment="1" applyProtection="1">
      <alignment horizontal="center" vertical="center"/>
      <protection hidden="1"/>
    </xf>
    <xf numFmtId="170" fontId="62" fillId="11" borderId="68" xfId="2" applyNumberFormat="1" applyFont="1" applyFill="1" applyBorder="1" applyAlignment="1" applyProtection="1">
      <alignment horizontal="center" vertical="center"/>
      <protection hidden="1"/>
    </xf>
    <xf numFmtId="170" fontId="62" fillId="11" borderId="42" xfId="2" applyNumberFormat="1" applyFont="1" applyFill="1" applyBorder="1" applyAlignment="1" applyProtection="1">
      <alignment horizontal="center" vertical="center"/>
      <protection hidden="1"/>
    </xf>
    <xf numFmtId="172" fontId="62" fillId="11" borderId="6" xfId="1" applyNumberFormat="1" applyFont="1" applyFill="1" applyBorder="1" applyAlignment="1" applyProtection="1">
      <alignment horizontal="center" vertical="center"/>
      <protection hidden="1"/>
    </xf>
    <xf numFmtId="172" fontId="62" fillId="11" borderId="34" xfId="1" applyNumberFormat="1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top" wrapText="1"/>
      <protection hidden="1"/>
    </xf>
    <xf numFmtId="0" fontId="73" fillId="0" borderId="0" xfId="0" applyFont="1" applyAlignment="1" applyProtection="1">
      <alignment horizontal="right"/>
      <protection hidden="1"/>
    </xf>
    <xf numFmtId="0" fontId="82" fillId="0" borderId="5" xfId="0" applyFont="1" applyBorder="1" applyAlignment="1" applyProtection="1">
      <alignment horizontal="center"/>
      <protection hidden="1"/>
    </xf>
    <xf numFmtId="0" fontId="82" fillId="0" borderId="0" xfId="0" applyFont="1" applyAlignment="1" applyProtection="1">
      <alignment horizontal="center"/>
      <protection hidden="1"/>
    </xf>
    <xf numFmtId="0" fontId="82" fillId="0" borderId="6" xfId="0" applyFont="1" applyBorder="1" applyAlignment="1" applyProtection="1">
      <alignment horizontal="center"/>
      <protection hidden="1"/>
    </xf>
    <xf numFmtId="0" fontId="83" fillId="3" borderId="5" xfId="0" applyFont="1" applyFill="1" applyBorder="1" applyAlignment="1">
      <alignment horizontal="center" vertical="center"/>
    </xf>
    <xf numFmtId="0" fontId="83" fillId="3" borderId="0" xfId="0" applyFont="1" applyFill="1" applyAlignment="1">
      <alignment horizontal="center" vertical="center"/>
    </xf>
    <xf numFmtId="0" fontId="83" fillId="3" borderId="6" xfId="0" applyFont="1" applyFill="1" applyBorder="1" applyAlignment="1">
      <alignment horizontal="center" vertical="center"/>
    </xf>
    <xf numFmtId="0" fontId="84" fillId="0" borderId="30" xfId="0" applyFont="1" applyBorder="1" applyAlignment="1">
      <alignment horizontal="center" vertical="center"/>
    </xf>
    <xf numFmtId="0" fontId="86" fillId="9" borderId="30" xfId="0" applyFont="1" applyFill="1" applyBorder="1" applyAlignment="1">
      <alignment horizontal="center" vertical="center"/>
    </xf>
    <xf numFmtId="0" fontId="86" fillId="9" borderId="31" xfId="0" applyFont="1" applyFill="1" applyBorder="1" applyAlignment="1">
      <alignment horizontal="center" vertical="center"/>
    </xf>
    <xf numFmtId="0" fontId="87" fillId="3" borderId="7" xfId="0" applyFont="1" applyFill="1" applyBorder="1" applyAlignment="1">
      <alignment horizontal="center" vertical="center"/>
    </xf>
    <xf numFmtId="0" fontId="87" fillId="3" borderId="3" xfId="0" applyFont="1" applyFill="1" applyBorder="1" applyAlignment="1">
      <alignment horizontal="center" vertical="center"/>
    </xf>
    <xf numFmtId="0" fontId="87" fillId="3" borderId="2" xfId="0" applyFont="1" applyFill="1" applyBorder="1" applyAlignment="1">
      <alignment horizontal="center" vertical="center"/>
    </xf>
    <xf numFmtId="0" fontId="87" fillId="3" borderId="32" xfId="0" applyFont="1" applyFill="1" applyBorder="1" applyAlignment="1">
      <alignment horizontal="center" vertical="center"/>
    </xf>
    <xf numFmtId="0" fontId="87" fillId="3" borderId="83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171" fontId="89" fillId="0" borderId="45" xfId="0" applyNumberFormat="1" applyFont="1" applyBorder="1" applyAlignment="1">
      <alignment horizontal="center" vertical="center"/>
    </xf>
    <xf numFmtId="0" fontId="89" fillId="0" borderId="56" xfId="0" applyFont="1" applyBorder="1" applyAlignment="1">
      <alignment horizontal="center" vertical="center"/>
    </xf>
    <xf numFmtId="0" fontId="89" fillId="0" borderId="39" xfId="0" applyFont="1" applyBorder="1" applyAlignment="1">
      <alignment horizontal="center" vertical="center"/>
    </xf>
    <xf numFmtId="171" fontId="89" fillId="0" borderId="49" xfId="0" applyNumberFormat="1" applyFont="1" applyBorder="1" applyAlignment="1">
      <alignment horizontal="center" vertical="center"/>
    </xf>
    <xf numFmtId="171" fontId="89" fillId="0" borderId="46" xfId="0" applyNumberFormat="1" applyFont="1" applyBorder="1" applyAlignment="1">
      <alignment horizontal="center" vertical="center"/>
    </xf>
    <xf numFmtId="171" fontId="89" fillId="0" borderId="47" xfId="0" applyNumberFormat="1" applyFont="1" applyBorder="1" applyAlignment="1">
      <alignment horizontal="center" vertical="center"/>
    </xf>
    <xf numFmtId="171" fontId="89" fillId="0" borderId="8" xfId="0" applyNumberFormat="1" applyFont="1" applyBorder="1" applyAlignment="1">
      <alignment horizontal="center" vertical="center"/>
    </xf>
    <xf numFmtId="171" fontId="89" fillId="0" borderId="9" xfId="0" applyNumberFormat="1" applyFont="1" applyBorder="1" applyAlignment="1">
      <alignment horizontal="center" vertical="center"/>
    </xf>
    <xf numFmtId="171" fontId="89" fillId="0" borderId="55" xfId="0" applyNumberFormat="1" applyFont="1" applyBorder="1" applyAlignment="1">
      <alignment horizontal="center" vertical="center"/>
    </xf>
    <xf numFmtId="0" fontId="84" fillId="0" borderId="1" xfId="0" applyFont="1" applyBorder="1" applyAlignment="1">
      <alignment horizontal="center" vertical="center" wrapText="1"/>
    </xf>
    <xf numFmtId="0" fontId="84" fillId="0" borderId="2" xfId="0" applyFont="1" applyBorder="1" applyAlignment="1">
      <alignment horizontal="center" vertical="center" wrapText="1"/>
    </xf>
    <xf numFmtId="0" fontId="84" fillId="0" borderId="5" xfId="0" applyFont="1" applyBorder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9" fillId="0" borderId="1" xfId="0" applyFont="1" applyBorder="1" applyAlignment="1">
      <alignment horizontal="center" vertical="center"/>
    </xf>
    <xf numFmtId="0" fontId="89" fillId="0" borderId="32" xfId="0" applyFont="1" applyBorder="1" applyAlignment="1">
      <alignment horizontal="center" vertical="center"/>
    </xf>
    <xf numFmtId="0" fontId="89" fillId="0" borderId="59" xfId="0" applyFont="1" applyBorder="1" applyAlignment="1">
      <alignment horizontal="center" vertical="center"/>
    </xf>
    <xf numFmtId="0" fontId="89" fillId="0" borderId="58" xfId="0" applyFont="1" applyBorder="1" applyAlignment="1">
      <alignment horizontal="center" vertical="center"/>
    </xf>
    <xf numFmtId="0" fontId="89" fillId="0" borderId="60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center" vertical="center" wrapText="1"/>
    </xf>
    <xf numFmtId="0" fontId="91" fillId="0" borderId="29" xfId="0" applyFont="1" applyBorder="1" applyAlignment="1">
      <alignment horizontal="center" vertical="center" wrapText="1"/>
    </xf>
    <xf numFmtId="0" fontId="91" fillId="0" borderId="30" xfId="0" applyFont="1" applyBorder="1" applyAlignment="1">
      <alignment horizontal="center" vertical="center" wrapText="1"/>
    </xf>
    <xf numFmtId="0" fontId="89" fillId="0" borderId="36" xfId="0" applyFont="1" applyBorder="1" applyAlignment="1">
      <alignment horizontal="center" vertical="center"/>
    </xf>
    <xf numFmtId="0" fontId="91" fillId="9" borderId="1" xfId="0" applyFont="1" applyFill="1" applyBorder="1" applyAlignment="1">
      <alignment horizontal="center" vertical="center" wrapText="1"/>
    </xf>
    <xf numFmtId="0" fontId="91" fillId="9" borderId="2" xfId="0" applyFont="1" applyFill="1" applyBorder="1" applyAlignment="1">
      <alignment horizontal="center" vertical="center" wrapText="1"/>
    </xf>
    <xf numFmtId="0" fontId="91" fillId="9" borderId="32" xfId="0" applyFont="1" applyFill="1" applyBorder="1" applyAlignment="1">
      <alignment horizontal="center" vertical="center" wrapText="1"/>
    </xf>
    <xf numFmtId="0" fontId="91" fillId="9" borderId="29" xfId="0" applyFont="1" applyFill="1" applyBorder="1" applyAlignment="1">
      <alignment horizontal="center" vertical="center" wrapText="1"/>
    </xf>
    <xf numFmtId="0" fontId="91" fillId="9" borderId="30" xfId="0" applyFont="1" applyFill="1" applyBorder="1" applyAlignment="1">
      <alignment horizontal="center" vertical="center" wrapText="1"/>
    </xf>
    <xf numFmtId="0" fontId="91" fillId="9" borderId="31" xfId="0" applyFont="1" applyFill="1" applyBorder="1" applyAlignment="1">
      <alignment horizontal="center" vertical="center" wrapText="1"/>
    </xf>
    <xf numFmtId="0" fontId="89" fillId="0" borderId="86" xfId="0" applyFont="1" applyBorder="1" applyAlignment="1">
      <alignment horizontal="center" vertical="center"/>
    </xf>
    <xf numFmtId="0" fontId="89" fillId="0" borderId="54" xfId="0" applyFont="1" applyBorder="1" applyAlignment="1">
      <alignment horizontal="center" vertical="center"/>
    </xf>
    <xf numFmtId="0" fontId="84" fillId="9" borderId="1" xfId="0" applyFont="1" applyFill="1" applyBorder="1" applyAlignment="1">
      <alignment horizontal="center" vertical="center" wrapText="1"/>
    </xf>
    <xf numFmtId="0" fontId="84" fillId="9" borderId="2" xfId="0" applyFont="1" applyFill="1" applyBorder="1" applyAlignment="1">
      <alignment horizontal="center" vertical="center" wrapText="1"/>
    </xf>
    <xf numFmtId="0" fontId="84" fillId="9" borderId="32" xfId="0" applyFont="1" applyFill="1" applyBorder="1" applyAlignment="1">
      <alignment horizontal="center" vertical="center" wrapText="1"/>
    </xf>
    <xf numFmtId="0" fontId="84" fillId="9" borderId="5" xfId="0" applyFont="1" applyFill="1" applyBorder="1" applyAlignment="1">
      <alignment horizontal="center" vertical="center" wrapText="1"/>
    </xf>
    <xf numFmtId="0" fontId="84" fillId="9" borderId="0" xfId="0" applyFont="1" applyFill="1" applyAlignment="1">
      <alignment horizontal="center" vertical="center" wrapText="1"/>
    </xf>
    <xf numFmtId="0" fontId="84" fillId="9" borderId="6" xfId="0" applyFont="1" applyFill="1" applyBorder="1" applyAlignment="1">
      <alignment horizontal="center" vertical="center" wrapText="1"/>
    </xf>
    <xf numFmtId="0" fontId="84" fillId="9" borderId="29" xfId="0" applyFont="1" applyFill="1" applyBorder="1" applyAlignment="1">
      <alignment horizontal="center" vertical="center" wrapText="1"/>
    </xf>
    <xf numFmtId="0" fontId="84" fillId="9" borderId="30" xfId="0" applyFont="1" applyFill="1" applyBorder="1" applyAlignment="1">
      <alignment horizontal="center" vertical="center" wrapText="1"/>
    </xf>
    <xf numFmtId="0" fontId="84" fillId="9" borderId="31" xfId="0" applyFont="1" applyFill="1" applyBorder="1" applyAlignment="1">
      <alignment horizontal="center" vertical="center" wrapText="1"/>
    </xf>
    <xf numFmtId="0" fontId="89" fillId="0" borderId="43" xfId="0" applyFont="1" applyBorder="1" applyAlignment="1">
      <alignment horizontal="center" vertical="center"/>
    </xf>
    <xf numFmtId="0" fontId="89" fillId="0" borderId="87" xfId="0" applyFont="1" applyBorder="1" applyAlignment="1">
      <alignment horizontal="center" vertical="center"/>
    </xf>
    <xf numFmtId="0" fontId="89" fillId="0" borderId="47" xfId="0" applyFont="1" applyBorder="1" applyAlignment="1">
      <alignment horizontal="center" vertical="center"/>
    </xf>
    <xf numFmtId="0" fontId="89" fillId="0" borderId="45" xfId="0" applyFont="1" applyBorder="1" applyAlignment="1">
      <alignment horizontal="center" vertical="center"/>
    </xf>
    <xf numFmtId="0" fontId="89" fillId="0" borderId="12" xfId="0" applyFont="1" applyBorder="1" applyAlignment="1">
      <alignment horizontal="center" vertical="center"/>
    </xf>
    <xf numFmtId="0" fontId="89" fillId="0" borderId="14" xfId="0" applyFont="1" applyBorder="1" applyAlignment="1">
      <alignment horizontal="center" vertical="center"/>
    </xf>
    <xf numFmtId="0" fontId="89" fillId="0" borderId="55" xfId="0" applyFont="1" applyBorder="1" applyAlignment="1">
      <alignment horizontal="center" vertical="center"/>
    </xf>
    <xf numFmtId="171" fontId="89" fillId="3" borderId="24" xfId="0" quotePrefix="1" applyNumberFormat="1" applyFont="1" applyFill="1" applyBorder="1" applyAlignment="1">
      <alignment horizontal="center" vertical="center"/>
    </xf>
    <xf numFmtId="171" fontId="89" fillId="3" borderId="26" xfId="0" quotePrefix="1" applyNumberFormat="1" applyFont="1" applyFill="1" applyBorder="1" applyAlignment="1">
      <alignment horizontal="center" vertical="center"/>
    </xf>
    <xf numFmtId="171" fontId="89" fillId="3" borderId="27" xfId="0" quotePrefix="1" applyNumberFormat="1" applyFont="1" applyFill="1" applyBorder="1" applyAlignment="1">
      <alignment horizontal="center" vertical="center"/>
    </xf>
    <xf numFmtId="171" fontId="86" fillId="0" borderId="0" xfId="0" quotePrefix="1" applyNumberFormat="1" applyFont="1" applyAlignment="1">
      <alignment horizontal="center" vertical="center"/>
    </xf>
    <xf numFmtId="171" fontId="86" fillId="9" borderId="30" xfId="0" applyNumberFormat="1" applyFont="1" applyFill="1" applyBorder="1" applyAlignment="1">
      <alignment horizontal="center" vertical="center"/>
    </xf>
    <xf numFmtId="171" fontId="89" fillId="3" borderId="56" xfId="0" quotePrefix="1" applyNumberFormat="1" applyFont="1" applyFill="1" applyBorder="1" applyAlignment="1">
      <alignment horizontal="center" vertical="center"/>
    </xf>
    <xf numFmtId="171" fontId="89" fillId="3" borderId="45" xfId="0" quotePrefix="1" applyNumberFormat="1" applyFont="1" applyFill="1" applyBorder="1" applyAlignment="1">
      <alignment horizontal="center" vertical="center"/>
    </xf>
    <xf numFmtId="171" fontId="89" fillId="3" borderId="39" xfId="0" quotePrefix="1" applyNumberFormat="1" applyFont="1" applyFill="1" applyBorder="1" applyAlignment="1">
      <alignment horizontal="center" vertical="center"/>
    </xf>
    <xf numFmtId="0" fontId="89" fillId="0" borderId="52" xfId="0" applyFont="1" applyBorder="1" applyAlignment="1">
      <alignment horizontal="center" vertical="center"/>
    </xf>
    <xf numFmtId="171" fontId="89" fillId="0" borderId="49" xfId="0" quotePrefix="1" applyNumberFormat="1" applyFont="1" applyBorder="1" applyAlignment="1">
      <alignment horizontal="center" vertical="center"/>
    </xf>
    <xf numFmtId="171" fontId="89" fillId="0" borderId="46" xfId="0" quotePrefix="1" applyNumberFormat="1" applyFont="1" applyBorder="1" applyAlignment="1">
      <alignment horizontal="center" vertical="center"/>
    </xf>
    <xf numFmtId="171" fontId="89" fillId="6" borderId="48" xfId="0" quotePrefix="1" applyNumberFormat="1" applyFont="1" applyFill="1" applyBorder="1" applyAlignment="1">
      <alignment horizontal="center" vertical="center"/>
    </xf>
    <xf numFmtId="171" fontId="89" fillId="6" borderId="46" xfId="0" quotePrefix="1" applyNumberFormat="1" applyFont="1" applyFill="1" applyBorder="1" applyAlignment="1">
      <alignment horizontal="center" vertical="center"/>
    </xf>
    <xf numFmtId="171" fontId="89" fillId="6" borderId="50" xfId="0" quotePrefix="1" applyNumberFormat="1" applyFont="1" applyFill="1" applyBorder="1" applyAlignment="1">
      <alignment horizontal="center" vertical="center"/>
    </xf>
    <xf numFmtId="171" fontId="89" fillId="0" borderId="1" xfId="0" applyNumberFormat="1" applyFont="1" applyBorder="1" applyAlignment="1">
      <alignment horizontal="center" vertical="center"/>
    </xf>
    <xf numFmtId="171" fontId="89" fillId="0" borderId="5" xfId="0" applyNumberFormat="1" applyFont="1" applyBorder="1" applyAlignment="1">
      <alignment horizontal="center" vertical="center"/>
    </xf>
    <xf numFmtId="171" fontId="89" fillId="0" borderId="29" xfId="0" applyNumberFormat="1" applyFont="1" applyBorder="1" applyAlignment="1">
      <alignment horizontal="center" vertical="center"/>
    </xf>
    <xf numFmtId="171" fontId="97" fillId="0" borderId="86" xfId="0" applyNumberFormat="1" applyFont="1" applyBorder="1" applyAlignment="1">
      <alignment horizontal="center" vertical="center"/>
    </xf>
    <xf numFmtId="171" fontId="97" fillId="0" borderId="51" xfId="0" applyNumberFormat="1" applyFont="1" applyBorder="1" applyAlignment="1">
      <alignment horizontal="center" vertical="center"/>
    </xf>
    <xf numFmtId="171" fontId="97" fillId="0" borderId="54" xfId="0" applyNumberFormat="1" applyFont="1" applyBorder="1" applyAlignment="1">
      <alignment horizontal="center" vertical="center"/>
    </xf>
    <xf numFmtId="171" fontId="98" fillId="0" borderId="38" xfId="0" quotePrefix="1" applyNumberFormat="1" applyFont="1" applyBorder="1" applyAlignment="1">
      <alignment horizontal="center" vertical="center" wrapText="1"/>
    </xf>
    <xf numFmtId="171" fontId="98" fillId="0" borderId="0" xfId="0" quotePrefix="1" applyNumberFormat="1" applyFont="1" applyAlignment="1">
      <alignment horizontal="center" vertical="center" wrapText="1"/>
    </xf>
    <xf numFmtId="171" fontId="98" fillId="0" borderId="15" xfId="0" quotePrefix="1" applyNumberFormat="1" applyFont="1" applyBorder="1" applyAlignment="1">
      <alignment horizontal="center" vertical="center" wrapText="1"/>
    </xf>
    <xf numFmtId="171" fontId="98" fillId="0" borderId="29" xfId="0" quotePrefix="1" applyNumberFormat="1" applyFont="1" applyBorder="1" applyAlignment="1">
      <alignment horizontal="center" vertical="center" wrapText="1"/>
    </xf>
    <xf numFmtId="171" fontId="98" fillId="0" borderId="30" xfId="0" quotePrefix="1" applyNumberFormat="1" applyFont="1" applyBorder="1" applyAlignment="1">
      <alignment horizontal="center" vertical="center" wrapText="1"/>
    </xf>
    <xf numFmtId="171" fontId="98" fillId="0" borderId="31" xfId="0" quotePrefix="1" applyNumberFormat="1" applyFont="1" applyBorder="1" applyAlignment="1">
      <alignment horizontal="center" vertical="center" wrapText="1"/>
    </xf>
    <xf numFmtId="0" fontId="93" fillId="9" borderId="30" xfId="0" applyFont="1" applyFill="1" applyBorder="1" applyAlignment="1">
      <alignment horizontal="center" vertical="center" wrapText="1"/>
    </xf>
    <xf numFmtId="0" fontId="93" fillId="9" borderId="31" xfId="0" applyFont="1" applyFill="1" applyBorder="1" applyAlignment="1">
      <alignment horizontal="center" vertical="center" wrapText="1"/>
    </xf>
    <xf numFmtId="171" fontId="87" fillId="3" borderId="89" xfId="0" quotePrefix="1" applyNumberFormat="1" applyFont="1" applyFill="1" applyBorder="1" applyAlignment="1">
      <alignment horizontal="center" vertical="center"/>
    </xf>
    <xf numFmtId="171" fontId="87" fillId="3" borderId="90" xfId="0" quotePrefix="1" applyNumberFormat="1" applyFont="1" applyFill="1" applyBorder="1" applyAlignment="1">
      <alignment horizontal="center" vertical="center"/>
    </xf>
    <xf numFmtId="171" fontId="87" fillId="3" borderId="91" xfId="0" quotePrefix="1" applyNumberFormat="1" applyFont="1" applyFill="1" applyBorder="1" applyAlignment="1">
      <alignment horizontal="center" vertical="center"/>
    </xf>
    <xf numFmtId="0" fontId="95" fillId="3" borderId="7" xfId="0" applyFont="1" applyFill="1" applyBorder="1" applyAlignment="1">
      <alignment horizontal="center" vertical="center"/>
    </xf>
    <xf numFmtId="0" fontId="95" fillId="3" borderId="3" xfId="0" applyFont="1" applyFill="1" applyBorder="1" applyAlignment="1">
      <alignment horizontal="center" vertical="center"/>
    </xf>
    <xf numFmtId="0" fontId="95" fillId="3" borderId="4" xfId="0" applyFont="1" applyFill="1" applyBorder="1" applyAlignment="1">
      <alignment horizontal="center" vertical="center"/>
    </xf>
    <xf numFmtId="171" fontId="89" fillId="0" borderId="48" xfId="0" quotePrefix="1" applyNumberFormat="1" applyFont="1" applyBorder="1" applyAlignment="1">
      <alignment horizontal="center" vertical="center"/>
    </xf>
    <xf numFmtId="171" fontId="89" fillId="0" borderId="50" xfId="0" quotePrefix="1" applyNumberFormat="1" applyFont="1" applyBorder="1" applyAlignment="1">
      <alignment horizontal="center" vertical="center"/>
    </xf>
    <xf numFmtId="0" fontId="48" fillId="2" borderId="2" xfId="0" applyFont="1" applyFill="1" applyBorder="1" applyAlignment="1" applyProtection="1">
      <alignment horizontal="center" vertical="top" wrapText="1"/>
      <protection hidden="1"/>
    </xf>
    <xf numFmtId="0" fontId="49" fillId="2" borderId="2" xfId="0" applyFont="1" applyFill="1" applyBorder="1" applyAlignment="1" applyProtection="1">
      <alignment horizontal="center" vertical="top"/>
      <protection hidden="1"/>
    </xf>
    <xf numFmtId="0" fontId="49" fillId="2" borderId="0" xfId="0" applyFont="1" applyFill="1" applyAlignment="1" applyProtection="1">
      <alignment horizontal="center" vertical="top"/>
      <protection hidden="1"/>
    </xf>
    <xf numFmtId="0" fontId="87" fillId="3" borderId="36" xfId="0" applyFont="1" applyFill="1" applyBorder="1" applyAlignment="1">
      <alignment horizontal="center" vertical="center"/>
    </xf>
    <xf numFmtId="0" fontId="87" fillId="3" borderId="37" xfId="0" applyFont="1" applyFill="1" applyBorder="1" applyAlignment="1">
      <alignment horizontal="center" vertical="center"/>
    </xf>
    <xf numFmtId="171" fontId="89" fillId="0" borderId="47" xfId="0" quotePrefix="1" applyNumberFormat="1" applyFont="1" applyBorder="1" applyAlignment="1">
      <alignment horizontal="center" vertical="center"/>
    </xf>
    <xf numFmtId="0" fontId="89" fillId="9" borderId="1" xfId="0" applyFont="1" applyFill="1" applyBorder="1" applyAlignment="1">
      <alignment horizontal="center" vertical="center"/>
    </xf>
    <xf numFmtId="0" fontId="89" fillId="9" borderId="32" xfId="0" applyFont="1" applyFill="1" applyBorder="1" applyAlignment="1">
      <alignment horizontal="center" vertical="center"/>
    </xf>
    <xf numFmtId="0" fontId="89" fillId="9" borderId="56" xfId="0" applyFont="1" applyFill="1" applyBorder="1" applyAlignment="1">
      <alignment horizontal="center" vertical="center"/>
    </xf>
    <xf numFmtId="0" fontId="89" fillId="9" borderId="39" xfId="0" applyFont="1" applyFill="1" applyBorder="1" applyAlignment="1">
      <alignment horizontal="center" vertical="center"/>
    </xf>
    <xf numFmtId="0" fontId="89" fillId="9" borderId="11" xfId="0" applyFont="1" applyFill="1" applyBorder="1" applyAlignment="1">
      <alignment horizontal="center" vertical="center"/>
    </xf>
    <xf numFmtId="0" fontId="89" fillId="9" borderId="57" xfId="0" applyFont="1" applyFill="1" applyBorder="1" applyAlignment="1">
      <alignment horizontal="center" vertical="center"/>
    </xf>
    <xf numFmtId="0" fontId="89" fillId="9" borderId="93" xfId="0" applyFont="1" applyFill="1" applyBorder="1" applyAlignment="1">
      <alignment horizontal="center" vertical="center"/>
    </xf>
    <xf numFmtId="0" fontId="89" fillId="9" borderId="94" xfId="0" applyFont="1" applyFill="1" applyBorder="1" applyAlignment="1">
      <alignment horizontal="center" vertical="center"/>
    </xf>
    <xf numFmtId="0" fontId="89" fillId="9" borderId="35" xfId="0" applyFont="1" applyFill="1" applyBorder="1" applyAlignment="1">
      <alignment horizontal="center" vertical="center"/>
    </xf>
    <xf numFmtId="0" fontId="89" fillId="9" borderId="37" xfId="0" applyFont="1" applyFill="1" applyBorder="1" applyAlignment="1">
      <alignment horizontal="center" vertical="center"/>
    </xf>
    <xf numFmtId="0" fontId="84" fillId="0" borderId="8" xfId="0" applyFont="1" applyBorder="1" applyAlignment="1">
      <alignment horizontal="center" vertical="center"/>
    </xf>
    <xf numFmtId="0" fontId="84" fillId="0" borderId="10" xfId="0" applyFont="1" applyBorder="1" applyAlignment="1">
      <alignment horizontal="center" vertical="center"/>
    </xf>
    <xf numFmtId="0" fontId="84" fillId="0" borderId="29" xfId="0" applyFont="1" applyBorder="1" applyAlignment="1">
      <alignment horizontal="center" vertical="center"/>
    </xf>
    <xf numFmtId="0" fontId="84" fillId="0" borderId="31" xfId="0" applyFont="1" applyBorder="1" applyAlignment="1">
      <alignment horizontal="center" vertical="center"/>
    </xf>
    <xf numFmtId="0" fontId="91" fillId="9" borderId="7" xfId="0" applyFont="1" applyFill="1" applyBorder="1" applyAlignment="1">
      <alignment horizontal="center" vertical="center" wrapText="1"/>
    </xf>
    <xf numFmtId="0" fontId="91" fillId="9" borderId="4" xfId="0" applyFont="1" applyFill="1" applyBorder="1" applyAlignment="1">
      <alignment horizontal="center" vertical="center" wrapText="1"/>
    </xf>
    <xf numFmtId="0" fontId="91" fillId="9" borderId="5" xfId="0" applyFont="1" applyFill="1" applyBorder="1" applyAlignment="1">
      <alignment horizontal="center" vertical="center" wrapText="1"/>
    </xf>
    <xf numFmtId="0" fontId="91" fillId="9" borderId="6" xfId="0" applyFont="1" applyFill="1" applyBorder="1" applyAlignment="1">
      <alignment horizontal="center" vertical="center" wrapText="1"/>
    </xf>
    <xf numFmtId="171" fontId="89" fillId="3" borderId="48" xfId="0" quotePrefix="1" applyNumberFormat="1" applyFont="1" applyFill="1" applyBorder="1" applyAlignment="1">
      <alignment horizontal="center" vertical="center"/>
    </xf>
    <xf numFmtId="171" fontId="89" fillId="3" borderId="47" xfId="0" quotePrefix="1" applyNumberFormat="1" applyFont="1" applyFill="1" applyBorder="1" applyAlignment="1">
      <alignment horizontal="center" vertical="center"/>
    </xf>
    <xf numFmtId="171" fontId="89" fillId="3" borderId="50" xfId="0" quotePrefix="1" applyNumberFormat="1" applyFont="1" applyFill="1" applyBorder="1" applyAlignment="1">
      <alignment horizontal="center" vertical="center"/>
    </xf>
    <xf numFmtId="171" fontId="89" fillId="0" borderId="86" xfId="0" quotePrefix="1" applyNumberFormat="1" applyFont="1" applyBorder="1" applyAlignment="1">
      <alignment horizontal="center" vertical="center"/>
    </xf>
    <xf numFmtId="171" fontId="89" fillId="0" borderId="51" xfId="0" quotePrefix="1" applyNumberFormat="1" applyFont="1" applyBorder="1" applyAlignment="1">
      <alignment horizontal="center" vertical="center"/>
    </xf>
    <xf numFmtId="171" fontId="89" fillId="0" borderId="54" xfId="0" quotePrefix="1" applyNumberFormat="1" applyFont="1" applyBorder="1" applyAlignment="1">
      <alignment horizontal="center" vertical="center"/>
    </xf>
    <xf numFmtId="171" fontId="98" fillId="0" borderId="5" xfId="0" quotePrefix="1" applyNumberFormat="1" applyFont="1" applyBorder="1" applyAlignment="1">
      <alignment horizontal="center" vertical="center" wrapText="1"/>
    </xf>
    <xf numFmtId="171" fontId="98" fillId="0" borderId="6" xfId="0" quotePrefix="1" applyNumberFormat="1" applyFont="1" applyBorder="1" applyAlignment="1">
      <alignment horizontal="center" vertical="center" wrapText="1"/>
    </xf>
    <xf numFmtId="171" fontId="87" fillId="3" borderId="7" xfId="0" quotePrefix="1" applyNumberFormat="1" applyFont="1" applyFill="1" applyBorder="1" applyAlignment="1">
      <alignment horizontal="center" vertical="center"/>
    </xf>
    <xf numFmtId="171" fontId="87" fillId="3" borderId="3" xfId="0" quotePrefix="1" applyNumberFormat="1" applyFont="1" applyFill="1" applyBorder="1" applyAlignment="1">
      <alignment horizontal="center" vertical="center"/>
    </xf>
    <xf numFmtId="171" fontId="87" fillId="3" borderId="96" xfId="0" quotePrefix="1" applyNumberFormat="1" applyFont="1" applyFill="1" applyBorder="1" applyAlignment="1">
      <alignment horizontal="center" vertical="center"/>
    </xf>
    <xf numFmtId="171" fontId="87" fillId="3" borderId="4" xfId="0" quotePrefix="1" applyNumberFormat="1" applyFont="1" applyFill="1" applyBorder="1" applyAlignment="1">
      <alignment horizontal="center" vertical="center"/>
    </xf>
    <xf numFmtId="0" fontId="110" fillId="3" borderId="7" xfId="0" applyFont="1" applyFill="1" applyBorder="1" applyAlignment="1">
      <alignment horizontal="center" vertical="center"/>
    </xf>
    <xf numFmtId="0" fontId="110" fillId="3" borderId="3" xfId="0" applyFont="1" applyFill="1" applyBorder="1" applyAlignment="1">
      <alignment horizontal="center" vertical="center"/>
    </xf>
    <xf numFmtId="0" fontId="110" fillId="3" borderId="4" xfId="0" applyFont="1" applyFill="1" applyBorder="1" applyAlignment="1">
      <alignment horizontal="center" vertical="center"/>
    </xf>
    <xf numFmtId="171" fontId="89" fillId="0" borderId="33" xfId="0" quotePrefix="1" applyNumberFormat="1" applyFont="1" applyBorder="1" applyAlignment="1">
      <alignment horizontal="center" vertical="center"/>
    </xf>
    <xf numFmtId="171" fontId="89" fillId="0" borderId="42" xfId="0" quotePrefix="1" applyNumberFormat="1" applyFont="1" applyBorder="1" applyAlignment="1">
      <alignment horizontal="center" vertical="center"/>
    </xf>
    <xf numFmtId="171" fontId="89" fillId="0" borderId="41" xfId="0" quotePrefix="1" applyNumberFormat="1" applyFont="1" applyBorder="1" applyAlignment="1">
      <alignment horizontal="center" vertical="center"/>
    </xf>
    <xf numFmtId="171" fontId="89" fillId="0" borderId="9" xfId="0" quotePrefix="1" applyNumberFormat="1" applyFont="1" applyBorder="1" applyAlignment="1">
      <alignment horizontal="center" vertical="center"/>
    </xf>
    <xf numFmtId="171" fontId="89" fillId="0" borderId="10" xfId="0" quotePrefix="1" applyNumberFormat="1" applyFont="1" applyBorder="1" applyAlignment="1">
      <alignment horizontal="center" vertical="center"/>
    </xf>
    <xf numFmtId="171" fontId="86" fillId="0" borderId="3" xfId="0" quotePrefix="1" applyNumberFormat="1" applyFont="1" applyBorder="1" applyAlignment="1">
      <alignment horizontal="center" vertical="center"/>
    </xf>
    <xf numFmtId="0" fontId="86" fillId="9" borderId="5" xfId="0" applyFont="1" applyFill="1" applyBorder="1" applyAlignment="1">
      <alignment horizontal="center" vertical="center"/>
    </xf>
    <xf numFmtId="0" fontId="86" fillId="9" borderId="0" xfId="0" applyFont="1" applyFill="1" applyAlignment="1">
      <alignment horizontal="center" vertical="center"/>
    </xf>
    <xf numFmtId="0" fontId="87" fillId="3" borderId="35" xfId="0" applyFont="1" applyFill="1" applyBorder="1" applyAlignment="1">
      <alignment horizontal="center" vertical="center"/>
    </xf>
    <xf numFmtId="0" fontId="87" fillId="3" borderId="7" xfId="0" applyFont="1" applyFill="1" applyBorder="1" applyAlignment="1">
      <alignment horizontal="left" vertical="center"/>
    </xf>
    <xf numFmtId="0" fontId="87" fillId="3" borderId="3" xfId="0" applyFont="1" applyFill="1" applyBorder="1" applyAlignment="1">
      <alignment horizontal="left" vertical="center"/>
    </xf>
    <xf numFmtId="171" fontId="89" fillId="0" borderId="56" xfId="0" applyNumberFormat="1" applyFont="1" applyBorder="1" applyAlignment="1">
      <alignment horizontal="center" vertical="center"/>
    </xf>
    <xf numFmtId="171" fontId="89" fillId="0" borderId="45" xfId="0" quotePrefix="1" applyNumberFormat="1" applyFont="1" applyBorder="1" applyAlignment="1">
      <alignment horizontal="center" vertical="center"/>
    </xf>
    <xf numFmtId="171" fontId="89" fillId="0" borderId="39" xfId="0" quotePrefix="1" applyNumberFormat="1" applyFont="1" applyBorder="1" applyAlignment="1">
      <alignment horizontal="center" vertical="center"/>
    </xf>
    <xf numFmtId="0" fontId="93" fillId="9" borderId="0" xfId="0" applyFont="1" applyFill="1" applyAlignment="1">
      <alignment horizontal="center" vertical="center"/>
    </xf>
    <xf numFmtId="171" fontId="89" fillId="3" borderId="59" xfId="0" quotePrefix="1" applyNumberFormat="1" applyFont="1" applyFill="1" applyBorder="1" applyAlignment="1">
      <alignment horizontal="center" vertical="center"/>
    </xf>
    <xf numFmtId="171" fontId="89" fillId="3" borderId="60" xfId="0" quotePrefix="1" applyNumberFormat="1" applyFont="1" applyFill="1" applyBorder="1" applyAlignment="1">
      <alignment horizontal="center" vertical="center"/>
    </xf>
    <xf numFmtId="0" fontId="31" fillId="4" borderId="8" xfId="0" applyFont="1" applyFill="1" applyBorder="1" applyAlignment="1" applyProtection="1">
      <alignment horizontal="center" vertical="center" wrapText="1"/>
      <protection hidden="1"/>
    </xf>
    <xf numFmtId="0" fontId="31" fillId="4" borderId="9" xfId="0" applyFont="1" applyFill="1" applyBorder="1" applyAlignment="1" applyProtection="1">
      <alignment horizontal="center" vertical="center" wrapText="1"/>
      <protection hidden="1"/>
    </xf>
    <xf numFmtId="0" fontId="31" fillId="4" borderId="10" xfId="0" applyFont="1" applyFill="1" applyBorder="1" applyAlignment="1" applyProtection="1">
      <alignment horizontal="center" vertical="center" wrapText="1"/>
      <protection hidden="1"/>
    </xf>
    <xf numFmtId="0" fontId="28" fillId="0" borderId="49" xfId="0" applyFont="1" applyBorder="1" applyAlignment="1" applyProtection="1">
      <alignment horizontal="center" vertical="center"/>
      <protection hidden="1"/>
    </xf>
    <xf numFmtId="0" fontId="28" fillId="0" borderId="47" xfId="0" applyFont="1" applyBorder="1" applyAlignment="1" applyProtection="1">
      <alignment horizontal="center" vertical="center"/>
      <protection hidden="1"/>
    </xf>
    <xf numFmtId="0" fontId="20" fillId="0" borderId="49" xfId="0" applyFont="1" applyBorder="1" applyAlignment="1" applyProtection="1">
      <alignment horizontal="center" vertical="center" wrapText="1"/>
      <protection hidden="1"/>
    </xf>
    <xf numFmtId="0" fontId="20" fillId="0" borderId="47" xfId="0" applyFont="1" applyBorder="1" applyAlignment="1" applyProtection="1">
      <alignment horizontal="center" vertical="center" wrapText="1"/>
      <protection hidden="1"/>
    </xf>
    <xf numFmtId="0" fontId="20" fillId="0" borderId="49" xfId="0" applyFont="1" applyBorder="1" applyAlignment="1" applyProtection="1">
      <alignment horizontal="center" vertical="center"/>
      <protection hidden="1"/>
    </xf>
    <xf numFmtId="0" fontId="20" fillId="0" borderId="47" xfId="0" applyFont="1" applyBorder="1" applyAlignment="1" applyProtection="1">
      <alignment horizontal="center" vertical="center"/>
      <protection hidden="1"/>
    </xf>
    <xf numFmtId="0" fontId="31" fillId="7" borderId="8" xfId="0" applyFont="1" applyFill="1" applyBorder="1" applyAlignment="1" applyProtection="1">
      <alignment horizontal="center" vertical="center" wrapText="1"/>
      <protection hidden="1"/>
    </xf>
    <xf numFmtId="0" fontId="31" fillId="7" borderId="10" xfId="0" applyFont="1" applyFill="1" applyBorder="1" applyAlignment="1" applyProtection="1">
      <alignment horizontal="center" vertical="center" wrapText="1"/>
      <protection hidden="1"/>
    </xf>
    <xf numFmtId="0" fontId="4" fillId="0" borderId="48" xfId="0" applyFont="1" applyBorder="1" applyAlignment="1" applyProtection="1">
      <alignment horizontal="center"/>
      <protection hidden="1"/>
    </xf>
    <xf numFmtId="0" fontId="4" fillId="0" borderId="46" xfId="0" applyFont="1" applyBorder="1" applyAlignment="1" applyProtection="1">
      <alignment horizontal="center"/>
      <protection hidden="1"/>
    </xf>
    <xf numFmtId="0" fontId="4" fillId="0" borderId="50" xfId="0" applyFont="1" applyBorder="1" applyAlignment="1" applyProtection="1">
      <alignment horizontal="center"/>
      <protection hidden="1"/>
    </xf>
    <xf numFmtId="0" fontId="38" fillId="7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0" fontId="0" fillId="0" borderId="42" xfId="0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32" xfId="0" applyBorder="1" applyAlignment="1" applyProtection="1">
      <alignment horizontal="center" wrapText="1"/>
      <protection hidden="1"/>
    </xf>
    <xf numFmtId="0" fontId="0" fillId="0" borderId="33" xfId="0" applyBorder="1" applyAlignment="1" applyProtection="1">
      <alignment horizontal="center" wrapText="1"/>
      <protection hidden="1"/>
    </xf>
    <xf numFmtId="0" fontId="0" fillId="0" borderId="42" xfId="0" applyBorder="1" applyAlignment="1" applyProtection="1">
      <alignment horizontal="center" wrapText="1"/>
      <protection hidden="1"/>
    </xf>
    <xf numFmtId="0" fontId="0" fillId="0" borderId="34" xfId="0" applyBorder="1" applyAlignment="1" applyProtection="1">
      <alignment horizontal="center" wrapText="1"/>
      <protection hidden="1"/>
    </xf>
    <xf numFmtId="0" fontId="14" fillId="7" borderId="1" xfId="0" applyFont="1" applyFill="1" applyBorder="1" applyAlignment="1" applyProtection="1">
      <alignment horizontal="center" vertical="center" wrapText="1"/>
      <protection hidden="1"/>
    </xf>
    <xf numFmtId="0" fontId="14" fillId="7" borderId="2" xfId="0" applyFont="1" applyFill="1" applyBorder="1" applyAlignment="1" applyProtection="1">
      <alignment horizontal="center" vertical="center" wrapText="1"/>
      <protection hidden="1"/>
    </xf>
    <xf numFmtId="0" fontId="14" fillId="7" borderId="32" xfId="0" applyFont="1" applyFill="1" applyBorder="1" applyAlignment="1" applyProtection="1">
      <alignment horizontal="center" vertical="center" wrapText="1"/>
      <protection hidden="1"/>
    </xf>
    <xf numFmtId="0" fontId="14" fillId="7" borderId="29" xfId="0" applyFont="1" applyFill="1" applyBorder="1" applyAlignment="1" applyProtection="1">
      <alignment horizontal="center" vertical="center" wrapText="1"/>
      <protection hidden="1"/>
    </xf>
    <xf numFmtId="0" fontId="14" fillId="7" borderId="30" xfId="0" applyFont="1" applyFill="1" applyBorder="1" applyAlignment="1" applyProtection="1">
      <alignment horizontal="center" vertical="center" wrapText="1"/>
      <protection hidden="1"/>
    </xf>
    <xf numFmtId="0" fontId="14" fillId="7" borderId="31" xfId="0" applyFont="1" applyFill="1" applyBorder="1" applyAlignment="1" applyProtection="1">
      <alignment horizontal="center" vertical="center" wrapText="1"/>
      <protection hidden="1"/>
    </xf>
    <xf numFmtId="0" fontId="14" fillId="7" borderId="5" xfId="0" applyFont="1" applyFill="1" applyBorder="1" applyAlignment="1" applyProtection="1">
      <alignment horizontal="center" vertical="center" wrapText="1"/>
      <protection hidden="1"/>
    </xf>
    <xf numFmtId="0" fontId="14" fillId="7" borderId="0" xfId="0" applyFont="1" applyFill="1" applyAlignment="1" applyProtection="1">
      <alignment horizontal="center" vertical="center" wrapText="1"/>
      <protection hidden="1"/>
    </xf>
    <xf numFmtId="0" fontId="14" fillId="7" borderId="6" xfId="0" applyFont="1" applyFill="1" applyBorder="1" applyAlignment="1" applyProtection="1">
      <alignment horizontal="center" vertical="center" wrapText="1"/>
      <protection hidden="1"/>
    </xf>
    <xf numFmtId="0" fontId="38" fillId="0" borderId="45" xfId="0" applyFont="1" applyBorder="1" applyAlignment="1" applyProtection="1">
      <alignment horizontal="center" vertical="center" wrapText="1"/>
      <protection hidden="1"/>
    </xf>
    <xf numFmtId="0" fontId="38" fillId="0" borderId="39" xfId="0" applyFont="1" applyBorder="1" applyAlignment="1" applyProtection="1">
      <alignment horizontal="center" vertical="center" wrapText="1"/>
      <protection hidden="1"/>
    </xf>
    <xf numFmtId="169" fontId="20" fillId="0" borderId="48" xfId="1" applyNumberFormat="1" applyFont="1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169" fontId="20" fillId="0" borderId="53" xfId="1" applyNumberFormat="1" applyFont="1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20" fillId="0" borderId="5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2" xfId="0" applyBorder="1" applyAlignment="1" applyProtection="1">
      <alignment horizontal="center" vertical="center" wrapText="1"/>
      <protection hidden="1"/>
    </xf>
    <xf numFmtId="0" fontId="27" fillId="7" borderId="7" xfId="0" applyFont="1" applyFill="1" applyBorder="1" applyAlignment="1" applyProtection="1">
      <alignment horizontal="center" vertical="center" wrapText="1"/>
      <protection hidden="1"/>
    </xf>
    <xf numFmtId="0" fontId="27" fillId="7" borderId="3" xfId="0" applyFont="1" applyFill="1" applyBorder="1" applyAlignment="1" applyProtection="1">
      <alignment horizontal="center" vertical="center" wrapText="1"/>
      <protection hidden="1"/>
    </xf>
    <xf numFmtId="0" fontId="20" fillId="7" borderId="46" xfId="0" applyFont="1" applyFill="1" applyBorder="1" applyAlignment="1" applyProtection="1">
      <alignment horizontal="center" vertical="center"/>
      <protection hidden="1"/>
    </xf>
    <xf numFmtId="0" fontId="0" fillId="7" borderId="46" xfId="0" applyFill="1" applyBorder="1" applyAlignment="1" applyProtection="1">
      <alignment horizontal="center" vertical="center"/>
      <protection hidden="1"/>
    </xf>
    <xf numFmtId="0" fontId="0" fillId="7" borderId="47" xfId="0" applyFill="1" applyBorder="1" applyAlignment="1" applyProtection="1">
      <alignment horizontal="center" vertical="center"/>
      <protection hidden="1"/>
    </xf>
    <xf numFmtId="0" fontId="20" fillId="0" borderId="31" xfId="0" applyFont="1" applyBorder="1" applyAlignment="1" applyProtection="1">
      <alignment horizontal="center"/>
      <protection hidden="1"/>
    </xf>
    <xf numFmtId="0" fontId="14" fillId="7" borderId="7" xfId="0" applyFont="1" applyFill="1" applyBorder="1" applyAlignment="1" applyProtection="1">
      <alignment horizontal="center" vertical="center" wrapText="1"/>
      <protection hidden="1"/>
    </xf>
    <xf numFmtId="0" fontId="14" fillId="7" borderId="3" xfId="0" applyFont="1" applyFill="1" applyBorder="1" applyAlignment="1" applyProtection="1">
      <alignment horizontal="center" vertical="center" wrapText="1"/>
      <protection hidden="1"/>
    </xf>
    <xf numFmtId="0" fontId="14" fillId="7" borderId="4" xfId="0" applyFont="1" applyFill="1" applyBorder="1" applyAlignment="1" applyProtection="1">
      <alignment horizontal="center" vertical="center" wrapText="1"/>
      <protection hidden="1"/>
    </xf>
    <xf numFmtId="168" fontId="14" fillId="7" borderId="2" xfId="0" applyNumberFormat="1" applyFont="1" applyFill="1" applyBorder="1" applyAlignment="1" applyProtection="1">
      <alignment horizontal="center" vertical="center" wrapText="1"/>
      <protection hidden="1"/>
    </xf>
    <xf numFmtId="168" fontId="14" fillId="7" borderId="32" xfId="0" applyNumberFormat="1" applyFont="1" applyFill="1" applyBorder="1" applyAlignment="1" applyProtection="1">
      <alignment horizontal="center" vertical="center" wrapText="1"/>
      <protection hidden="1"/>
    </xf>
    <xf numFmtId="0" fontId="14" fillId="7" borderId="7" xfId="0" quotePrefix="1" applyFont="1" applyFill="1" applyBorder="1" applyAlignment="1" applyProtection="1">
      <alignment horizontal="center" vertical="center"/>
      <protection hidden="1"/>
    </xf>
    <xf numFmtId="0" fontId="14" fillId="7" borderId="3" xfId="0" quotePrefix="1" applyFont="1" applyFill="1" applyBorder="1" applyAlignment="1" applyProtection="1">
      <alignment horizontal="center" vertical="center"/>
      <protection hidden="1"/>
    </xf>
    <xf numFmtId="0" fontId="14" fillId="7" borderId="4" xfId="0" quotePrefix="1" applyFont="1" applyFill="1" applyBorder="1" applyAlignment="1" applyProtection="1">
      <alignment horizontal="center" vertical="center"/>
      <protection hidden="1"/>
    </xf>
    <xf numFmtId="0" fontId="28" fillId="7" borderId="2" xfId="0" applyFont="1" applyFill="1" applyBorder="1" applyAlignment="1" applyProtection="1">
      <alignment horizontal="center" vertical="center"/>
      <protection hidden="1"/>
    </xf>
    <xf numFmtId="0" fontId="0" fillId="7" borderId="17" xfId="0" applyFill="1" applyBorder="1" applyAlignment="1" applyProtection="1">
      <alignment horizontal="center" vertical="center"/>
      <protection hidden="1"/>
    </xf>
    <xf numFmtId="0" fontId="0" fillId="7" borderId="42" xfId="0" applyFill="1" applyBorder="1" applyAlignment="1" applyProtection="1">
      <alignment horizontal="center" vertical="center"/>
      <protection hidden="1"/>
    </xf>
    <xf numFmtId="0" fontId="0" fillId="7" borderId="43" xfId="0" applyFill="1" applyBorder="1" applyAlignment="1" applyProtection="1">
      <alignment horizontal="center" vertical="center"/>
      <protection hidden="1"/>
    </xf>
    <xf numFmtId="0" fontId="28" fillId="7" borderId="40" xfId="0" applyFont="1" applyFill="1" applyBorder="1" applyAlignment="1" applyProtection="1">
      <alignment horizontal="center" vertical="center" wrapText="1"/>
      <protection hidden="1"/>
    </xf>
    <xf numFmtId="0" fontId="0" fillId="7" borderId="44" xfId="0" applyFill="1" applyBorder="1" applyAlignment="1" applyProtection="1">
      <alignment horizontal="center" vertical="center"/>
      <protection hidden="1"/>
    </xf>
    <xf numFmtId="0" fontId="28" fillId="7" borderId="41" xfId="0" applyFont="1" applyFill="1" applyBorder="1" applyAlignment="1" applyProtection="1">
      <alignment horizontal="center" vertical="center" wrapText="1"/>
      <protection hidden="1"/>
    </xf>
    <xf numFmtId="0" fontId="28" fillId="7" borderId="10" xfId="0" applyFont="1" applyFill="1" applyBorder="1" applyAlignment="1" applyProtection="1">
      <alignment horizontal="center" vertical="center" wrapText="1"/>
      <protection hidden="1"/>
    </xf>
    <xf numFmtId="0" fontId="20" fillId="0" borderId="32" xfId="0" applyFont="1" applyBorder="1" applyAlignment="1" applyProtection="1">
      <alignment horizontal="center"/>
      <protection hidden="1"/>
    </xf>
    <xf numFmtId="0" fontId="20" fillId="0" borderId="38" xfId="0" applyFont="1" applyBorder="1" applyAlignment="1" applyProtection="1">
      <alignment horizontal="center"/>
      <protection hidden="1"/>
    </xf>
    <xf numFmtId="0" fontId="20" fillId="0" borderId="15" xfId="0" applyFont="1" applyBorder="1" applyAlignment="1" applyProtection="1">
      <alignment horizontal="center"/>
      <protection hidden="1"/>
    </xf>
    <xf numFmtId="0" fontId="36" fillId="7" borderId="7" xfId="0" applyFont="1" applyFill="1" applyBorder="1" applyAlignment="1" applyProtection="1">
      <alignment horizontal="center" vertical="center"/>
      <protection hidden="1"/>
    </xf>
    <xf numFmtId="0" fontId="20" fillId="7" borderId="3" xfId="0" applyFont="1" applyFill="1" applyBorder="1" applyAlignment="1" applyProtection="1">
      <alignment horizontal="center" vertical="center"/>
      <protection hidden="1"/>
    </xf>
    <xf numFmtId="0" fontId="20" fillId="7" borderId="4" xfId="0" applyFont="1" applyFill="1" applyBorder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 wrapText="1"/>
      <protection hidden="1"/>
    </xf>
    <xf numFmtId="0" fontId="26" fillId="7" borderId="32" xfId="0" applyFont="1" applyFill="1" applyBorder="1" applyAlignment="1" applyProtection="1">
      <alignment horizontal="center" vertical="center" wrapText="1"/>
      <protection hidden="1"/>
    </xf>
    <xf numFmtId="0" fontId="26" fillId="7" borderId="33" xfId="0" applyFont="1" applyFill="1" applyBorder="1" applyAlignment="1" applyProtection="1">
      <alignment horizontal="center" vertical="center" wrapText="1"/>
      <protection hidden="1"/>
    </xf>
    <xf numFmtId="0" fontId="26" fillId="7" borderId="34" xfId="0" applyFont="1" applyFill="1" applyBorder="1" applyAlignment="1" applyProtection="1">
      <alignment horizontal="center" vertical="center" wrapText="1"/>
      <protection hidden="1"/>
    </xf>
    <xf numFmtId="0" fontId="14" fillId="7" borderId="8" xfId="0" applyFont="1" applyFill="1" applyBorder="1" applyAlignment="1" applyProtection="1">
      <alignment horizontal="center"/>
      <protection hidden="1"/>
    </xf>
    <xf numFmtId="0" fontId="14" fillId="7" borderId="9" xfId="0" applyFont="1" applyFill="1" applyBorder="1" applyAlignment="1" applyProtection="1">
      <alignment horizontal="center"/>
      <protection hidden="1"/>
    </xf>
    <xf numFmtId="0" fontId="14" fillId="7" borderId="2" xfId="0" applyFont="1" applyFill="1" applyBorder="1" applyAlignment="1" applyProtection="1">
      <alignment horizontal="center"/>
      <protection hidden="1"/>
    </xf>
    <xf numFmtId="0" fontId="14" fillId="7" borderId="32" xfId="0" applyFont="1" applyFill="1" applyBorder="1" applyAlignment="1" applyProtection="1">
      <alignment horizontal="center"/>
      <protection hidden="1"/>
    </xf>
    <xf numFmtId="0" fontId="24" fillId="3" borderId="1" xfId="0" applyFont="1" applyFill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3" borderId="32" xfId="0" applyFont="1" applyFill="1" applyBorder="1" applyAlignment="1">
      <alignment horizontal="left"/>
    </xf>
  </cellXfs>
  <cellStyles count="14">
    <cellStyle name="Comma" xfId="1" builtinId="3"/>
    <cellStyle name="Hyperlink" xfId="3" builtinId="8"/>
    <cellStyle name="Normal" xfId="0" builtinId="0"/>
    <cellStyle name="Normal 2" xfId="4" xr:uid="{A8D2F564-DBC8-46EC-9018-7BE3AEBB6238}"/>
    <cellStyle name="Normal 4" xfId="12" xr:uid="{B5868B4D-08BD-4B67-B663-FA066C381D2A}"/>
    <cellStyle name="Normal 6" xfId="10" xr:uid="{FEABB023-9F9F-4C7D-BD61-8148045FA2E0}"/>
    <cellStyle name="Normal_EC_FR_(April_FA_Devl)" xfId="9" xr:uid="{77568687-C291-43C7-826A-C894FE5F20CF}"/>
    <cellStyle name="Normal_ECFRPlusFeat" xfId="11" xr:uid="{93D835D5-740B-4A5D-9FBB-2089AD786B36}"/>
    <cellStyle name="Normal_HCSHEET" xfId="6" xr:uid="{B154C89D-8C93-40AE-B464-69490FF8F9CB}"/>
    <cellStyle name="Normal_Jumbo_A_FR_Mand_Plus2004072808180604" xfId="8" xr:uid="{681FF673-4B74-4FBE-B821-92FCDB47A553}"/>
    <cellStyle name="Normal_Sheet1" xfId="7" xr:uid="{22F0031F-8A0F-4956-8E93-807C95B85B5D}"/>
    <cellStyle name="Percent" xfId="2" builtinId="5"/>
    <cellStyle name="Percent 2" xfId="5" xr:uid="{ACD851CC-66F8-4C4B-9FC8-4EE6BF022189}"/>
    <cellStyle name="Percent 5 2" xfId="13" xr:uid="{2D877655-AEF9-4F8B-8C8D-C2AE91BB353C}"/>
  </cellStyles>
  <dxfs count="172"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332</xdr:row>
      <xdr:rowOff>108858</xdr:rowOff>
    </xdr:from>
    <xdr:to>
      <xdr:col>5</xdr:col>
      <xdr:colOff>40822</xdr:colOff>
      <xdr:row>335</xdr:row>
      <xdr:rowOff>312964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EF5CEF-256C-4717-80BA-369A7C8F8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3" y="60470144"/>
          <a:ext cx="3088822" cy="1142999"/>
        </a:xfrm>
        <a:prstGeom prst="rect">
          <a:avLst/>
        </a:prstGeom>
      </xdr:spPr>
    </xdr:pic>
    <xdr:clientData/>
  </xdr:twoCellAnchor>
  <xdr:twoCellAnchor editAs="oneCell">
    <xdr:from>
      <xdr:col>1</xdr:col>
      <xdr:colOff>340179</xdr:colOff>
      <xdr:row>214</xdr:row>
      <xdr:rowOff>95252</xdr:rowOff>
    </xdr:from>
    <xdr:to>
      <xdr:col>4</xdr:col>
      <xdr:colOff>680357</xdr:colOff>
      <xdr:row>217</xdr:row>
      <xdr:rowOff>312965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0F8178-324E-4A48-8C6A-764E9FD93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2" y="38385752"/>
          <a:ext cx="2911928" cy="1183820"/>
        </a:xfrm>
        <a:prstGeom prst="rect">
          <a:avLst/>
        </a:prstGeom>
      </xdr:spPr>
    </xdr:pic>
    <xdr:clientData/>
  </xdr:twoCellAnchor>
  <xdr:twoCellAnchor editAs="oneCell">
    <xdr:from>
      <xdr:col>1</xdr:col>
      <xdr:colOff>462641</xdr:colOff>
      <xdr:row>96</xdr:row>
      <xdr:rowOff>160813</xdr:rowOff>
    </xdr:from>
    <xdr:to>
      <xdr:col>4</xdr:col>
      <xdr:colOff>775606</xdr:colOff>
      <xdr:row>99</xdr:row>
      <xdr:rowOff>312965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8F7722-6B76-4537-85CD-7784C51A4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784" y="19224420"/>
          <a:ext cx="2884715" cy="111825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304800</xdr:colOff>
      <xdr:row>216</xdr:row>
      <xdr:rowOff>125730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5CF7D2CE-1121-4A0E-9101-487862D40596}"/>
            </a:ext>
          </a:extLst>
        </xdr:cNvPr>
        <xdr:cNvSpPr>
          <a:spLocks noChangeAspect="1" noChangeArrowheads="1"/>
        </xdr:cNvSpPr>
      </xdr:nvSpPr>
      <xdr:spPr bwMode="auto">
        <a:xfrm>
          <a:off x="1133475" y="38528625"/>
          <a:ext cx="304800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523330</xdr:colOff>
      <xdr:row>0</xdr:row>
      <xdr:rowOff>152670</xdr:rowOff>
    </xdr:from>
    <xdr:to>
      <xdr:col>4</xdr:col>
      <xdr:colOff>114300</xdr:colOff>
      <xdr:row>4</xdr:row>
      <xdr:rowOff>38930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F3D7791-FB5F-4FE4-A887-1016A89EA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555" y="152670"/>
          <a:ext cx="2162720" cy="1200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62867</xdr:rowOff>
    </xdr:from>
    <xdr:to>
      <xdr:col>3</xdr:col>
      <xdr:colOff>498598</xdr:colOff>
      <xdr:row>4</xdr:row>
      <xdr:rowOff>20956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CF0180-4D75-4903-B995-1E6894E21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867"/>
          <a:ext cx="4670548" cy="920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</xdr:colOff>
      <xdr:row>0</xdr:row>
      <xdr:rowOff>38102</xdr:rowOff>
    </xdr:from>
    <xdr:to>
      <xdr:col>0</xdr:col>
      <xdr:colOff>57966</xdr:colOff>
      <xdr:row>5</xdr:row>
      <xdr:rowOff>134762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D0D65F-8FBB-493E-807E-29F2F2309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56" y="38102"/>
          <a:ext cx="4192905" cy="99010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0</xdr:row>
      <xdr:rowOff>123825</xdr:rowOff>
    </xdr:from>
    <xdr:to>
      <xdr:col>4</xdr:col>
      <xdr:colOff>54733</xdr:colOff>
      <xdr:row>4</xdr:row>
      <xdr:rowOff>78104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EA4F5C-BDFA-40B9-98C1-029BD72EC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23825"/>
          <a:ext cx="4674358" cy="9258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51954</xdr:rowOff>
    </xdr:from>
    <xdr:to>
      <xdr:col>15</xdr:col>
      <xdr:colOff>95349</xdr:colOff>
      <xdr:row>7</xdr:row>
      <xdr:rowOff>76595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413E64-D717-40EE-BAAE-F3FF1DE5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" y="51954"/>
          <a:ext cx="6375961" cy="12571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40821</xdr:rowOff>
    </xdr:from>
    <xdr:to>
      <xdr:col>9</xdr:col>
      <xdr:colOff>172811</xdr:colOff>
      <xdr:row>6</xdr:row>
      <xdr:rowOff>135489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A617AB-FFCD-4AEA-B64A-DAE2FCBB2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21"/>
          <a:ext cx="6122126" cy="11919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742678</xdr:colOff>
      <xdr:row>6</xdr:row>
      <xdr:rowOff>98478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0A5024-BF38-4756-8BB7-80667F06F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75713" cy="11919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349</xdr:row>
      <xdr:rowOff>108858</xdr:rowOff>
    </xdr:from>
    <xdr:to>
      <xdr:col>5</xdr:col>
      <xdr:colOff>40822</xdr:colOff>
      <xdr:row>352</xdr:row>
      <xdr:rowOff>266034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5B8494-3465-42A6-8B38-15160D8F7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3" y="60470144"/>
          <a:ext cx="3088822" cy="1096069"/>
        </a:xfrm>
        <a:prstGeom prst="rect">
          <a:avLst/>
        </a:prstGeom>
      </xdr:spPr>
    </xdr:pic>
    <xdr:clientData/>
  </xdr:twoCellAnchor>
  <xdr:twoCellAnchor editAs="oneCell">
    <xdr:from>
      <xdr:col>1</xdr:col>
      <xdr:colOff>340179</xdr:colOff>
      <xdr:row>213</xdr:row>
      <xdr:rowOff>95251</xdr:rowOff>
    </xdr:from>
    <xdr:to>
      <xdr:col>4</xdr:col>
      <xdr:colOff>680357</xdr:colOff>
      <xdr:row>216</xdr:row>
      <xdr:rowOff>194486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F7A587-DCA1-4918-99E1-4A5217FCE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2" y="38385751"/>
          <a:ext cx="2911928" cy="1065342"/>
        </a:xfrm>
        <a:prstGeom prst="rect">
          <a:avLst/>
        </a:prstGeom>
      </xdr:spPr>
    </xdr:pic>
    <xdr:clientData/>
  </xdr:twoCellAnchor>
  <xdr:twoCellAnchor editAs="oneCell">
    <xdr:from>
      <xdr:col>1</xdr:col>
      <xdr:colOff>312963</xdr:colOff>
      <xdr:row>95</xdr:row>
      <xdr:rowOff>133598</xdr:rowOff>
    </xdr:from>
    <xdr:to>
      <xdr:col>4</xdr:col>
      <xdr:colOff>625928</xdr:colOff>
      <xdr:row>98</xdr:row>
      <xdr:rowOff>174594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6CC819-AB83-480E-B28E-C8DF67A95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106" y="19197205"/>
          <a:ext cx="2884715" cy="100710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304800</xdr:colOff>
      <xdr:row>215</xdr:row>
      <xdr:rowOff>116205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DA308844-96B8-40F6-AEC1-B049A3BE7543}"/>
            </a:ext>
          </a:extLst>
        </xdr:cNvPr>
        <xdr:cNvSpPr>
          <a:spLocks noChangeAspect="1" noChangeArrowheads="1"/>
        </xdr:cNvSpPr>
      </xdr:nvSpPr>
      <xdr:spPr bwMode="auto">
        <a:xfrm>
          <a:off x="1171575" y="36947475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551905</xdr:colOff>
      <xdr:row>0</xdr:row>
      <xdr:rowOff>76470</xdr:rowOff>
    </xdr:from>
    <xdr:to>
      <xdr:col>5</xdr:col>
      <xdr:colOff>27215</xdr:colOff>
      <xdr:row>3</xdr:row>
      <xdr:rowOff>260150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DEE791D-45C9-451C-864F-29773CFC8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048" y="76470"/>
          <a:ext cx="2904310" cy="114978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phinanceus-tpo.co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phinanceus-tpo.com/" TargetMode="External"/><Relationship Id="rId1" Type="http://schemas.openxmlformats.org/officeDocument/2006/relationships/hyperlink" Target="http://www.phinanceus-tpo.com/" TargetMode="External"/><Relationship Id="rId6" Type="http://schemas.openxmlformats.org/officeDocument/2006/relationships/hyperlink" Target="mailto:Ratelocks@phinanceus.com" TargetMode="External"/><Relationship Id="rId5" Type="http://schemas.openxmlformats.org/officeDocument/2006/relationships/hyperlink" Target="http://www.phinanceus-tpo.com/" TargetMode="External"/><Relationship Id="rId4" Type="http://schemas.openxmlformats.org/officeDocument/2006/relationships/hyperlink" Target="http://www.phinanceus-tpo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hinanceus-tpo.com/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http://www.phinanceus-tpo.com/" TargetMode="External"/><Relationship Id="rId1" Type="http://schemas.openxmlformats.org/officeDocument/2006/relationships/hyperlink" Target="http://www.phinanceus-tpo.com/" TargetMode="External"/><Relationship Id="rId6" Type="http://schemas.openxmlformats.org/officeDocument/2006/relationships/hyperlink" Target="mailto:Ratelocks@phinanceus.com" TargetMode="External"/><Relationship Id="rId5" Type="http://schemas.openxmlformats.org/officeDocument/2006/relationships/hyperlink" Target="http://www.phinanceus-tpo.com/" TargetMode="External"/><Relationship Id="rId4" Type="http://schemas.openxmlformats.org/officeDocument/2006/relationships/hyperlink" Target="http://www.phinanceus-tp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AFF72-01FD-49D9-A858-ABFAD510556D}">
  <sheetPr>
    <pageSetUpPr fitToPage="1"/>
  </sheetPr>
  <dimension ref="A1:AH777"/>
  <sheetViews>
    <sheetView tabSelected="1" zoomScale="70" zoomScaleNormal="70" workbookViewId="0">
      <selection activeCell="W16" sqref="W16"/>
    </sheetView>
  </sheetViews>
  <sheetFormatPr defaultColWidth="9.140625" defaultRowHeight="15"/>
  <cols>
    <col min="1" max="1" width="4.140625" style="3" customWidth="1"/>
    <col min="2" max="2" width="12.85546875" style="5" customWidth="1"/>
    <col min="3" max="5" width="12.85546875" style="3" customWidth="1"/>
    <col min="6" max="6" width="13.7109375" style="3" customWidth="1"/>
    <col min="7" max="9" width="12.85546875" style="3" customWidth="1"/>
    <col min="10" max="10" width="13.140625" style="3" customWidth="1"/>
    <col min="11" max="15" width="12.85546875" style="3" customWidth="1"/>
    <col min="16" max="16" width="12.140625" style="3" customWidth="1"/>
    <col min="17" max="17" width="2.85546875" style="3" customWidth="1"/>
    <col min="18" max="20" width="15.7109375" style="3" customWidth="1"/>
    <col min="21" max="21" width="10" style="3" customWidth="1"/>
    <col min="22" max="23" width="9.140625" style="3"/>
    <col min="25" max="16384" width="9.140625" style="3"/>
  </cols>
  <sheetData>
    <row r="1" spans="2:22" s="4" customFormat="1" ht="33.6" customHeight="1" thickBot="1">
      <c r="B1" s="1">
        <v>74</v>
      </c>
      <c r="C1" s="2"/>
      <c r="D1" s="2"/>
      <c r="E1" s="2"/>
      <c r="F1" s="2"/>
      <c r="G1" s="2"/>
      <c r="H1" s="2"/>
      <c r="I1" s="1653" t="s">
        <v>0</v>
      </c>
      <c r="J1" s="1653"/>
      <c r="K1" s="1653"/>
      <c r="L1" s="1653"/>
      <c r="M1" s="1653"/>
      <c r="N1" s="1653"/>
      <c r="O1" s="1653"/>
      <c r="P1" s="1654"/>
      <c r="Q1" s="3"/>
    </row>
    <row r="2" spans="2:22" ht="15.75">
      <c r="M2" s="6"/>
      <c r="N2" s="1613">
        <f>SUM('Wholesale Con-Gov-PHH'!N2:O2)</f>
        <v>45070</v>
      </c>
      <c r="O2" s="1613"/>
      <c r="P2" s="1290" t="s">
        <v>901</v>
      </c>
    </row>
    <row r="3" spans="2:22" ht="26.25">
      <c r="G3" s="1614" t="s">
        <v>2</v>
      </c>
      <c r="H3" s="1614"/>
      <c r="I3" s="1614"/>
      <c r="J3" s="1614"/>
      <c r="K3" s="1614"/>
      <c r="L3" s="1578"/>
      <c r="M3" s="1578"/>
      <c r="N3" s="1802" t="s">
        <v>3</v>
      </c>
      <c r="O3" s="1802"/>
      <c r="P3" s="1803"/>
      <c r="Q3" s="8"/>
    </row>
    <row r="4" spans="2:22" ht="28.5">
      <c r="G4" s="1618" t="s">
        <v>4</v>
      </c>
      <c r="H4" s="1619"/>
      <c r="I4" s="1619"/>
      <c r="J4" s="1619"/>
      <c r="K4" s="1619"/>
      <c r="N4" s="1802" t="s">
        <v>5</v>
      </c>
      <c r="O4" s="1802"/>
      <c r="P4" s="1803"/>
      <c r="Q4" s="9"/>
    </row>
    <row r="5" spans="2:22" ht="15.75">
      <c r="B5" s="11" t="s">
        <v>6</v>
      </c>
      <c r="F5" s="12" t="s">
        <v>7</v>
      </c>
      <c r="L5" s="13" t="s">
        <v>8</v>
      </c>
      <c r="M5" s="14"/>
      <c r="N5" s="15"/>
      <c r="O5" s="16"/>
      <c r="P5" s="17" t="s">
        <v>9</v>
      </c>
    </row>
    <row r="6" spans="2:22" ht="8.25" customHeight="1" thickBot="1">
      <c r="P6" s="10"/>
    </row>
    <row r="7" spans="2:22" s="18" customFormat="1" ht="34.5" thickBot="1">
      <c r="B7" s="1623" t="s">
        <v>10</v>
      </c>
      <c r="C7" s="1626"/>
      <c r="D7" s="1626"/>
      <c r="E7" s="1626"/>
      <c r="F7" s="1626"/>
      <c r="G7" s="1626"/>
      <c r="H7" s="1626"/>
      <c r="I7" s="1626"/>
      <c r="J7" s="1626"/>
      <c r="K7" s="1626"/>
      <c r="L7" s="1626"/>
      <c r="M7" s="1626"/>
      <c r="N7" s="1626"/>
      <c r="O7" s="1626"/>
      <c r="P7" s="1627"/>
    </row>
    <row r="8" spans="2:22" ht="15.75" thickBot="1">
      <c r="B8" s="19"/>
      <c r="C8" s="20" t="s">
        <v>11</v>
      </c>
      <c r="D8" s="20"/>
      <c r="E8" s="20"/>
      <c r="F8" s="20"/>
      <c r="G8" s="20"/>
      <c r="H8" s="20" t="s">
        <v>12</v>
      </c>
      <c r="I8" s="20"/>
      <c r="J8" s="20"/>
      <c r="K8" s="20"/>
      <c r="L8" s="20"/>
      <c r="M8" s="20" t="s">
        <v>13</v>
      </c>
      <c r="N8" s="20"/>
      <c r="O8" s="21"/>
      <c r="P8" s="22"/>
    </row>
    <row r="9" spans="2:22" ht="15.75">
      <c r="B9" s="1799" t="s">
        <v>14</v>
      </c>
      <c r="C9" s="1800"/>
      <c r="D9" s="1800"/>
      <c r="E9" s="1800"/>
      <c r="F9" s="1801"/>
      <c r="G9" s="1799" t="s">
        <v>15</v>
      </c>
      <c r="H9" s="1800"/>
      <c r="I9" s="1800"/>
      <c r="J9" s="1800"/>
      <c r="K9" s="1801"/>
      <c r="L9" s="1799" t="s">
        <v>16</v>
      </c>
      <c r="M9" s="1800"/>
      <c r="N9" s="1800"/>
      <c r="O9" s="1800"/>
      <c r="P9" s="1801"/>
      <c r="R9" s="23"/>
    </row>
    <row r="10" spans="2:22" ht="16.5" thickBot="1">
      <c r="B10" s="24" t="s">
        <v>17</v>
      </c>
      <c r="C10" s="25" t="s">
        <v>18</v>
      </c>
      <c r="D10" s="26" t="s">
        <v>19</v>
      </c>
      <c r="E10" s="27" t="s">
        <v>20</v>
      </c>
      <c r="F10" s="28" t="s">
        <v>21</v>
      </c>
      <c r="G10" s="24" t="s">
        <v>17</v>
      </c>
      <c r="H10" s="25" t="s">
        <v>18</v>
      </c>
      <c r="I10" s="26" t="s">
        <v>19</v>
      </c>
      <c r="J10" s="27" t="s">
        <v>20</v>
      </c>
      <c r="K10" s="28" t="s">
        <v>21</v>
      </c>
      <c r="L10" s="24" t="s">
        <v>17</v>
      </c>
      <c r="M10" s="25" t="s">
        <v>18</v>
      </c>
      <c r="N10" s="26" t="s">
        <v>19</v>
      </c>
      <c r="O10" s="27" t="s">
        <v>20</v>
      </c>
      <c r="P10" s="28" t="s">
        <v>21</v>
      </c>
      <c r="Q10" s="29"/>
      <c r="S10" s="23"/>
      <c r="T10" s="23"/>
      <c r="U10" s="23"/>
    </row>
    <row r="11" spans="2:22" ht="15.75">
      <c r="B11" s="30">
        <v>5.5</v>
      </c>
      <c r="C11" s="31">
        <f>SUM('NewRez Calc Sheet'!I7-'NewRez Calc Sheet'!$P7)</f>
        <v>98.203999999999994</v>
      </c>
      <c r="D11" s="31">
        <f>SUM('NewRez Calc Sheet'!J7-'NewRez Calc Sheet'!$P7)</f>
        <v>98.177000000000007</v>
      </c>
      <c r="E11" s="31">
        <f>SUM('NewRez Calc Sheet'!K7-'NewRez Calc Sheet'!$P7)</f>
        <v>98.025000000000006</v>
      </c>
      <c r="F11" s="31">
        <f>SUM('NewRez Calc Sheet'!L7-'NewRez Calc Sheet'!$P7)</f>
        <v>97.847999999999999</v>
      </c>
      <c r="G11" s="30">
        <v>5.125</v>
      </c>
      <c r="H11" s="31">
        <f>SUM('NewRez Calc Sheet'!I57-'NewRez Calc Sheet'!$P57)</f>
        <v>97.04</v>
      </c>
      <c r="I11" s="31">
        <f>SUM('NewRez Calc Sheet'!J57-'NewRez Calc Sheet'!$P57)</f>
        <v>97.021000000000001</v>
      </c>
      <c r="J11" s="32">
        <f>SUM('NewRez Calc Sheet'!K57-'NewRez Calc Sheet'!$P57)</f>
        <v>96.876000000000005</v>
      </c>
      <c r="K11" s="33">
        <f>SUM('NewRez Calc Sheet'!L57-'NewRez Calc Sheet'!$P57)</f>
        <v>96.706999999999994</v>
      </c>
      <c r="L11" s="30">
        <v>4.625</v>
      </c>
      <c r="M11" s="31">
        <f>SUM('NewRez Calc Sheet'!I32-'NewRez Calc Sheet'!$P32)</f>
        <v>97.974999999999994</v>
      </c>
      <c r="N11" s="31">
        <f>SUM('NewRez Calc Sheet'!J32-'NewRez Calc Sheet'!$P32)</f>
        <v>97.968999999999994</v>
      </c>
      <c r="O11" s="31">
        <f>SUM('NewRez Calc Sheet'!K32-'NewRez Calc Sheet'!$P32)</f>
        <v>97.793999999999997</v>
      </c>
      <c r="P11" s="31">
        <f>SUM('NewRez Calc Sheet'!L32-'NewRez Calc Sheet'!$P32)</f>
        <v>97.593000000000004</v>
      </c>
      <c r="Q11" s="29"/>
      <c r="R11" s="23"/>
      <c r="S11" s="23"/>
      <c r="T11" s="23"/>
      <c r="U11" s="23"/>
      <c r="V11" s="23"/>
    </row>
    <row r="12" spans="2:22" ht="15.75">
      <c r="B12" s="34">
        <f>SUM(B11+0.125)</f>
        <v>5.625</v>
      </c>
      <c r="C12" s="35">
        <f>SUM('NewRez Calc Sheet'!I8-'NewRez Calc Sheet'!$P8)</f>
        <v>98.683000000000007</v>
      </c>
      <c r="D12" s="35">
        <f>SUM('NewRez Calc Sheet'!J8-'NewRez Calc Sheet'!$P8)</f>
        <v>98.656000000000006</v>
      </c>
      <c r="E12" s="36">
        <f>SUM('NewRez Calc Sheet'!K8-'NewRez Calc Sheet'!$P8)</f>
        <v>98.504000000000005</v>
      </c>
      <c r="F12" s="37">
        <f>SUM('NewRez Calc Sheet'!L8-'NewRez Calc Sheet'!$P8)</f>
        <v>98.326999999999998</v>
      </c>
      <c r="G12" s="34">
        <f>SUM(G11+0.125)</f>
        <v>5.25</v>
      </c>
      <c r="H12" s="35">
        <f>SUM('NewRez Calc Sheet'!I58-'NewRez Calc Sheet'!$P58)</f>
        <v>97.643000000000001</v>
      </c>
      <c r="I12" s="35">
        <f>SUM('NewRez Calc Sheet'!J58-'NewRez Calc Sheet'!$P58)</f>
        <v>97.617000000000004</v>
      </c>
      <c r="J12" s="36">
        <f>SUM('NewRez Calc Sheet'!K58-'NewRez Calc Sheet'!$P58)</f>
        <v>97.463999999999999</v>
      </c>
      <c r="K12" s="37">
        <f>SUM('NewRez Calc Sheet'!L58-'NewRez Calc Sheet'!$P58)</f>
        <v>97.287000000000006</v>
      </c>
      <c r="L12" s="34">
        <f>SUM(L11+0.125)</f>
        <v>4.75</v>
      </c>
      <c r="M12" s="35">
        <f>SUM('NewRez Calc Sheet'!I33-'NewRez Calc Sheet'!$P33)</f>
        <v>98.486000000000004</v>
      </c>
      <c r="N12" s="35">
        <f>SUM('NewRez Calc Sheet'!J33-'NewRez Calc Sheet'!$P33)</f>
        <v>98.48</v>
      </c>
      <c r="O12" s="35">
        <f>SUM('NewRez Calc Sheet'!K33-'NewRez Calc Sheet'!$P33)</f>
        <v>98.305000000000007</v>
      </c>
      <c r="P12" s="35">
        <f>SUM('NewRez Calc Sheet'!L33-'NewRez Calc Sheet'!$P33)</f>
        <v>98.103999999999999</v>
      </c>
      <c r="Q12" s="29"/>
      <c r="R12" s="23"/>
      <c r="S12" s="23"/>
      <c r="T12" s="23"/>
      <c r="U12" s="23"/>
      <c r="V12" s="23"/>
    </row>
    <row r="13" spans="2:22" ht="15.75">
      <c r="B13" s="34">
        <f t="shared" ref="B13:B29" si="0">SUM(B12+0.125)</f>
        <v>5.75</v>
      </c>
      <c r="C13" s="35">
        <f>SUM('NewRez Calc Sheet'!I9-'NewRez Calc Sheet'!$P9)</f>
        <v>98.694000000000003</v>
      </c>
      <c r="D13" s="35">
        <f>SUM('NewRez Calc Sheet'!J9-'NewRez Calc Sheet'!$P9)</f>
        <v>98.656999999999996</v>
      </c>
      <c r="E13" s="36">
        <f>SUM('NewRez Calc Sheet'!K9-'NewRez Calc Sheet'!$P9)</f>
        <v>98.498000000000005</v>
      </c>
      <c r="F13" s="37">
        <f>SUM('NewRez Calc Sheet'!L9-'NewRez Calc Sheet'!$P9)</f>
        <v>98.313000000000002</v>
      </c>
      <c r="G13" s="34">
        <f t="shared" ref="G13:G28" si="1">SUM(G12+0.125)</f>
        <v>5.375</v>
      </c>
      <c r="H13" s="35">
        <f>SUM('NewRez Calc Sheet'!I59-'NewRez Calc Sheet'!$P59)</f>
        <v>98.263000000000005</v>
      </c>
      <c r="I13" s="35">
        <f>SUM('NewRez Calc Sheet'!J59-'NewRez Calc Sheet'!$P59)</f>
        <v>98.236000000000004</v>
      </c>
      <c r="J13" s="36">
        <f>SUM('NewRez Calc Sheet'!K59-'NewRez Calc Sheet'!$P59)</f>
        <v>98.084000000000003</v>
      </c>
      <c r="K13" s="37">
        <f>SUM('NewRez Calc Sheet'!L59-'NewRez Calc Sheet'!$P59)</f>
        <v>97.906999999999996</v>
      </c>
      <c r="L13" s="34">
        <f t="shared" ref="L13:L29" si="2">SUM(L12+0.125)</f>
        <v>4.875</v>
      </c>
      <c r="M13" s="35">
        <f>SUM('NewRez Calc Sheet'!I34-'NewRez Calc Sheet'!$P34)</f>
        <v>98.834999999999994</v>
      </c>
      <c r="N13" s="35">
        <f>SUM('NewRez Calc Sheet'!J34-'NewRez Calc Sheet'!$P34)</f>
        <v>98.828999999999994</v>
      </c>
      <c r="O13" s="35">
        <f>SUM('NewRez Calc Sheet'!K34-'NewRez Calc Sheet'!$P34)</f>
        <v>98.653000000000006</v>
      </c>
      <c r="P13" s="35">
        <f>SUM('NewRez Calc Sheet'!L34-'NewRez Calc Sheet'!$P34)</f>
        <v>98.451999999999998</v>
      </c>
      <c r="Q13" s="29"/>
      <c r="R13" s="23"/>
      <c r="S13" s="23"/>
      <c r="T13" s="23"/>
      <c r="U13" s="23"/>
      <c r="V13" s="23"/>
    </row>
    <row r="14" spans="2:22">
      <c r="B14" s="34">
        <f t="shared" si="0"/>
        <v>5.875</v>
      </c>
      <c r="C14" s="35">
        <f>SUM('NewRez Calc Sheet'!I10-'NewRez Calc Sheet'!$P10)</f>
        <v>99.298000000000002</v>
      </c>
      <c r="D14" s="35">
        <f>SUM('NewRez Calc Sheet'!J10-'NewRez Calc Sheet'!$P10)</f>
        <v>99.260999999999996</v>
      </c>
      <c r="E14" s="36">
        <f>SUM('NewRez Calc Sheet'!K10-'NewRez Calc Sheet'!$P10)</f>
        <v>99.102000000000004</v>
      </c>
      <c r="F14" s="37">
        <f>SUM('NewRez Calc Sheet'!L10-'NewRez Calc Sheet'!$P10)</f>
        <v>98.917000000000002</v>
      </c>
      <c r="G14" s="34">
        <v>5.49</v>
      </c>
      <c r="H14" s="35">
        <f>SUM('NewRez Calc Sheet'!I60-'NewRez Calc Sheet'!$P60)</f>
        <v>98.79</v>
      </c>
      <c r="I14" s="35">
        <f>SUM('NewRez Calc Sheet'!J60-'NewRez Calc Sheet'!$P60)</f>
        <v>98.763000000000005</v>
      </c>
      <c r="J14" s="36">
        <f>SUM('NewRez Calc Sheet'!K60-'NewRez Calc Sheet'!$P60)</f>
        <v>98.611000000000004</v>
      </c>
      <c r="K14" s="37">
        <f>SUM('NewRez Calc Sheet'!L60-'NewRez Calc Sheet'!$P60)</f>
        <v>98.433999999999997</v>
      </c>
      <c r="L14" s="34">
        <v>4.99</v>
      </c>
      <c r="M14" s="35">
        <f>SUM('NewRez Calc Sheet'!I35-'NewRez Calc Sheet'!$P35)</f>
        <v>98.852000000000004</v>
      </c>
      <c r="N14" s="35">
        <f>SUM('NewRez Calc Sheet'!J35-'NewRez Calc Sheet'!$P35)</f>
        <v>98.844999999999999</v>
      </c>
      <c r="O14" s="35">
        <f>SUM('NewRez Calc Sheet'!K35-'NewRez Calc Sheet'!$P35)</f>
        <v>98.67</v>
      </c>
      <c r="P14" s="35">
        <f>SUM('NewRez Calc Sheet'!L35-'NewRez Calc Sheet'!$P35)</f>
        <v>98.468999999999994</v>
      </c>
      <c r="Q14" s="23"/>
      <c r="R14" s="23"/>
      <c r="S14" s="23"/>
      <c r="T14" s="23"/>
      <c r="U14" s="23"/>
      <c r="V14" s="23"/>
    </row>
    <row r="15" spans="2:22">
      <c r="B15" s="34">
        <v>5.99</v>
      </c>
      <c r="C15" s="35">
        <f>SUM('NewRez Calc Sheet'!I11-'NewRez Calc Sheet'!$P11)</f>
        <v>99.819000000000003</v>
      </c>
      <c r="D15" s="35">
        <f>SUM('NewRez Calc Sheet'!J11-'NewRez Calc Sheet'!$P11)</f>
        <v>99.781999999999996</v>
      </c>
      <c r="E15" s="36">
        <f>SUM('NewRez Calc Sheet'!K11-'NewRez Calc Sheet'!$P11)</f>
        <v>99.623000000000005</v>
      </c>
      <c r="F15" s="37">
        <f>SUM('NewRez Calc Sheet'!L11-'NewRez Calc Sheet'!$P11)</f>
        <v>99.438000000000002</v>
      </c>
      <c r="G15" s="34">
        <v>5.5</v>
      </c>
      <c r="H15" s="35">
        <f>SUM('NewRez Calc Sheet'!I61-'NewRez Calc Sheet'!$P61)</f>
        <v>98.82</v>
      </c>
      <c r="I15" s="35">
        <f>SUM('NewRez Calc Sheet'!J61-'NewRez Calc Sheet'!$P61)</f>
        <v>98.793000000000006</v>
      </c>
      <c r="J15" s="36">
        <f>SUM('NewRez Calc Sheet'!K61-'NewRez Calc Sheet'!$P61)</f>
        <v>98.641000000000005</v>
      </c>
      <c r="K15" s="37">
        <f>SUM('NewRez Calc Sheet'!L61-'NewRez Calc Sheet'!$P61)</f>
        <v>98.463999999999999</v>
      </c>
      <c r="L15" s="34">
        <v>5</v>
      </c>
      <c r="M15" s="35">
        <f>SUM('NewRez Calc Sheet'!I36-'NewRez Calc Sheet'!$P36)</f>
        <v>98.745999999999995</v>
      </c>
      <c r="N15" s="35">
        <f>SUM('NewRez Calc Sheet'!J36-'NewRez Calc Sheet'!$P36)</f>
        <v>98.733000000000004</v>
      </c>
      <c r="O15" s="35">
        <f>SUM('NewRez Calc Sheet'!K36-'NewRez Calc Sheet'!$P36)</f>
        <v>98.563999999999993</v>
      </c>
      <c r="P15" s="35">
        <f>SUM('NewRez Calc Sheet'!L36-'NewRez Calc Sheet'!$P36)</f>
        <v>98.370999999999995</v>
      </c>
      <c r="Q15" s="23"/>
      <c r="R15" s="23"/>
      <c r="S15" s="23"/>
      <c r="T15" s="23"/>
      <c r="U15" s="23"/>
      <c r="V15" s="23"/>
    </row>
    <row r="16" spans="2:22">
      <c r="B16" s="34">
        <v>6</v>
      </c>
      <c r="C16" s="35">
        <f>SUM('NewRez Calc Sheet'!I12-'NewRez Calc Sheet'!$P12)</f>
        <v>99.85</v>
      </c>
      <c r="D16" s="35">
        <f>SUM('NewRez Calc Sheet'!J12-'NewRez Calc Sheet'!$P12)</f>
        <v>99.813000000000002</v>
      </c>
      <c r="E16" s="36">
        <f>SUM('NewRez Calc Sheet'!K12-'NewRez Calc Sheet'!$P12)</f>
        <v>99.653999999999996</v>
      </c>
      <c r="F16" s="37">
        <f>SUM('NewRez Calc Sheet'!L12-'NewRez Calc Sheet'!$P12)</f>
        <v>99.468999999999994</v>
      </c>
      <c r="G16" s="34">
        <f t="shared" si="1"/>
        <v>5.625</v>
      </c>
      <c r="H16" s="35">
        <f>SUM('NewRez Calc Sheet'!I62-'NewRez Calc Sheet'!$P62)</f>
        <v>99.225999999999999</v>
      </c>
      <c r="I16" s="35">
        <f>SUM('NewRez Calc Sheet'!J62-'NewRez Calc Sheet'!$P62)</f>
        <v>99.198999999999998</v>
      </c>
      <c r="J16" s="36">
        <f>SUM('NewRez Calc Sheet'!K62-'NewRez Calc Sheet'!$P62)</f>
        <v>99.046999999999997</v>
      </c>
      <c r="K16" s="37">
        <f>SUM('NewRez Calc Sheet'!L62-'NewRez Calc Sheet'!$P62)</f>
        <v>98.87</v>
      </c>
      <c r="L16" s="34">
        <f t="shared" si="2"/>
        <v>5.125</v>
      </c>
      <c r="M16" s="35">
        <f>SUM('NewRez Calc Sheet'!I37-'NewRez Calc Sheet'!$P37)</f>
        <v>99.263000000000005</v>
      </c>
      <c r="N16" s="35">
        <f>SUM('NewRez Calc Sheet'!J37-'NewRez Calc Sheet'!$P37)</f>
        <v>99.25</v>
      </c>
      <c r="O16" s="35">
        <f>SUM('NewRez Calc Sheet'!K37-'NewRez Calc Sheet'!$P37)</f>
        <v>99.081999999999994</v>
      </c>
      <c r="P16" s="35">
        <f>SUM('NewRez Calc Sheet'!L37-'NewRez Calc Sheet'!$P37)</f>
        <v>98.888999999999996</v>
      </c>
      <c r="Q16" s="23"/>
      <c r="R16" s="23"/>
      <c r="S16" s="23"/>
      <c r="T16" s="23"/>
      <c r="U16" s="23"/>
      <c r="V16" s="23"/>
    </row>
    <row r="17" spans="2:22">
      <c r="B17" s="34">
        <f t="shared" si="0"/>
        <v>6.125</v>
      </c>
      <c r="C17" s="35">
        <f>SUM('NewRez Calc Sheet'!I13-'NewRez Calc Sheet'!$P13)</f>
        <v>100.211</v>
      </c>
      <c r="D17" s="35">
        <f>SUM('NewRez Calc Sheet'!J13-'NewRez Calc Sheet'!$P13)</f>
        <v>100.17400000000001</v>
      </c>
      <c r="E17" s="36">
        <f>SUM('NewRez Calc Sheet'!K13-'NewRez Calc Sheet'!$P13)</f>
        <v>100.014</v>
      </c>
      <c r="F17" s="37">
        <f>SUM('NewRez Calc Sheet'!L13-'NewRez Calc Sheet'!$P13)</f>
        <v>99.828999999999994</v>
      </c>
      <c r="G17" s="34">
        <f t="shared" si="1"/>
        <v>5.75</v>
      </c>
      <c r="H17" s="35">
        <f>SUM('NewRez Calc Sheet'!I63-'NewRez Calc Sheet'!$P63)</f>
        <v>99.325999999999993</v>
      </c>
      <c r="I17" s="35">
        <f>SUM('NewRez Calc Sheet'!J63-'NewRez Calc Sheet'!$P63)</f>
        <v>99.289000000000001</v>
      </c>
      <c r="J17" s="36">
        <f>SUM('NewRez Calc Sheet'!K63-'NewRez Calc Sheet'!$P63)</f>
        <v>99.13</v>
      </c>
      <c r="K17" s="37">
        <f>SUM('NewRez Calc Sheet'!L63-'NewRez Calc Sheet'!$P63)</f>
        <v>98.944999999999993</v>
      </c>
      <c r="L17" s="34">
        <f t="shared" si="2"/>
        <v>5.25</v>
      </c>
      <c r="M17" s="35">
        <f>SUM('NewRez Calc Sheet'!I38-'NewRez Calc Sheet'!$P38)</f>
        <v>99.727000000000004</v>
      </c>
      <c r="N17" s="35">
        <f>SUM('NewRez Calc Sheet'!J38-'NewRez Calc Sheet'!$P38)</f>
        <v>99.712999999999994</v>
      </c>
      <c r="O17" s="35">
        <f>SUM('NewRez Calc Sheet'!K38-'NewRez Calc Sheet'!$P38)</f>
        <v>99.545000000000002</v>
      </c>
      <c r="P17" s="35">
        <f>SUM('NewRez Calc Sheet'!L38-'NewRez Calc Sheet'!$P38)</f>
        <v>99.352000000000004</v>
      </c>
      <c r="Q17" s="23"/>
      <c r="R17" s="23"/>
      <c r="S17" s="23"/>
      <c r="T17" s="23"/>
      <c r="U17" s="23"/>
      <c r="V17" s="23"/>
    </row>
    <row r="18" spans="2:22">
      <c r="B18" s="34">
        <f t="shared" si="0"/>
        <v>6.25</v>
      </c>
      <c r="C18" s="35">
        <f>SUM('NewRez Calc Sheet'!I14-'NewRez Calc Sheet'!$P14)</f>
        <v>100.125</v>
      </c>
      <c r="D18" s="35">
        <f>SUM('NewRez Calc Sheet'!J14-'NewRez Calc Sheet'!$P14)</f>
        <v>100.075</v>
      </c>
      <c r="E18" s="36">
        <f>SUM('NewRez Calc Sheet'!K14-'NewRez Calc Sheet'!$P14)</f>
        <v>99.908000000000001</v>
      </c>
      <c r="F18" s="37">
        <f>SUM('NewRez Calc Sheet'!L14-'NewRez Calc Sheet'!$P14)</f>
        <v>99.716999999999999</v>
      </c>
      <c r="G18" s="34">
        <f t="shared" si="1"/>
        <v>5.875</v>
      </c>
      <c r="H18" s="35">
        <f>SUM('NewRez Calc Sheet'!I64-'NewRez Calc Sheet'!$P64)</f>
        <v>99.893000000000001</v>
      </c>
      <c r="I18" s="35">
        <f>SUM('NewRez Calc Sheet'!J64-'NewRez Calc Sheet'!$P64)</f>
        <v>99.855999999999995</v>
      </c>
      <c r="J18" s="36">
        <f>SUM('NewRez Calc Sheet'!K64-'NewRez Calc Sheet'!$P64)</f>
        <v>99.695999999999998</v>
      </c>
      <c r="K18" s="37">
        <f>SUM('NewRez Calc Sheet'!L64-'NewRez Calc Sheet'!$P64)</f>
        <v>99.512</v>
      </c>
      <c r="L18" s="34">
        <f t="shared" si="2"/>
        <v>5.375</v>
      </c>
      <c r="M18" s="35">
        <f>SUM('NewRez Calc Sheet'!I39-'NewRez Calc Sheet'!$P39)</f>
        <v>100.015</v>
      </c>
      <c r="N18" s="35">
        <f>SUM('NewRez Calc Sheet'!J39-'NewRez Calc Sheet'!$P39)</f>
        <v>100.002</v>
      </c>
      <c r="O18" s="35">
        <f>SUM('NewRez Calc Sheet'!K39-'NewRez Calc Sheet'!$P39)</f>
        <v>99.834000000000003</v>
      </c>
      <c r="P18" s="35">
        <f>SUM('NewRez Calc Sheet'!L39-'NewRez Calc Sheet'!$P39)</f>
        <v>99.641000000000005</v>
      </c>
      <c r="Q18" s="23"/>
      <c r="R18" s="23"/>
      <c r="S18" s="23"/>
      <c r="T18" s="23"/>
      <c r="U18" s="23"/>
      <c r="V18" s="23"/>
    </row>
    <row r="19" spans="2:22">
      <c r="B19" s="34">
        <f>SUM(B18+0.125)</f>
        <v>6.375</v>
      </c>
      <c r="C19" s="35">
        <f>SUM('NewRez Calc Sheet'!I15-'NewRez Calc Sheet'!$P15)</f>
        <v>100.627</v>
      </c>
      <c r="D19" s="35">
        <f>SUM('NewRez Calc Sheet'!J15-'NewRez Calc Sheet'!$P15)</f>
        <v>100.577</v>
      </c>
      <c r="E19" s="36">
        <f>SUM('NewRez Calc Sheet'!K15-'NewRez Calc Sheet'!$P15)</f>
        <v>100.41</v>
      </c>
      <c r="F19" s="37">
        <f>SUM('NewRez Calc Sheet'!L15-'NewRez Calc Sheet'!$P15)</f>
        <v>100.218</v>
      </c>
      <c r="G19" s="34">
        <v>5.99</v>
      </c>
      <c r="H19" s="35">
        <f>SUM('NewRez Calc Sheet'!I65-'NewRez Calc Sheet'!$P65)</f>
        <v>100.301</v>
      </c>
      <c r="I19" s="35">
        <f>SUM('NewRez Calc Sheet'!J65-'NewRez Calc Sheet'!$P65)</f>
        <v>100.264</v>
      </c>
      <c r="J19" s="36">
        <f>SUM('NewRez Calc Sheet'!K65-'NewRez Calc Sheet'!$P65)</f>
        <v>100.104</v>
      </c>
      <c r="K19" s="37">
        <f>SUM('NewRez Calc Sheet'!L65-'NewRez Calc Sheet'!$P65)</f>
        <v>99.92</v>
      </c>
      <c r="L19" s="34">
        <f t="shared" si="2"/>
        <v>5.5</v>
      </c>
      <c r="M19" s="35">
        <f>SUM('NewRez Calc Sheet'!I40-'NewRez Calc Sheet'!$P40)</f>
        <v>99.870999999999995</v>
      </c>
      <c r="N19" s="35">
        <f>SUM('NewRez Calc Sheet'!J40-'NewRez Calc Sheet'!$P40)</f>
        <v>99.843000000000004</v>
      </c>
      <c r="O19" s="35">
        <f>SUM('NewRez Calc Sheet'!K40-'NewRez Calc Sheet'!$P40)</f>
        <v>99.66</v>
      </c>
      <c r="P19" s="35">
        <f>SUM('NewRez Calc Sheet'!L40-'NewRez Calc Sheet'!$P40)</f>
        <v>99.450999999999993</v>
      </c>
      <c r="Q19" s="23"/>
      <c r="R19" s="23"/>
      <c r="S19" s="23"/>
      <c r="T19" s="23"/>
      <c r="U19" s="23"/>
      <c r="V19" s="23"/>
    </row>
    <row r="20" spans="2:22">
      <c r="B20" s="34">
        <v>6.49</v>
      </c>
      <c r="C20" s="35">
        <f>SUM('NewRez Calc Sheet'!I16-'NewRez Calc Sheet'!$P16)</f>
        <v>101.053</v>
      </c>
      <c r="D20" s="35">
        <f>SUM('NewRez Calc Sheet'!J16-'NewRez Calc Sheet'!$P16)</f>
        <v>101.004</v>
      </c>
      <c r="E20" s="36">
        <f>SUM('NewRez Calc Sheet'!K16-'NewRez Calc Sheet'!$P16)</f>
        <v>100.837</v>
      </c>
      <c r="F20" s="37">
        <f>SUM('NewRez Calc Sheet'!L16-'NewRez Calc Sheet'!$P16)</f>
        <v>100.645</v>
      </c>
      <c r="G20" s="34">
        <v>6</v>
      </c>
      <c r="H20" s="35">
        <f>SUM('NewRez Calc Sheet'!I66-'NewRez Calc Sheet'!$P66)</f>
        <v>100.32299999999999</v>
      </c>
      <c r="I20" s="35">
        <f>SUM('NewRez Calc Sheet'!J66-'NewRez Calc Sheet'!$P66)</f>
        <v>100.286</v>
      </c>
      <c r="J20" s="36">
        <f>SUM('NewRez Calc Sheet'!K66-'NewRez Calc Sheet'!$P66)</f>
        <v>100.127</v>
      </c>
      <c r="K20" s="37">
        <f>SUM('NewRez Calc Sheet'!L66-'NewRez Calc Sheet'!$P66)</f>
        <v>99.941999999999993</v>
      </c>
      <c r="L20" s="34">
        <f t="shared" si="2"/>
        <v>5.625</v>
      </c>
      <c r="M20" s="35">
        <f>SUM('NewRez Calc Sheet'!I41-'NewRez Calc Sheet'!$P41)</f>
        <v>100.35599999999999</v>
      </c>
      <c r="N20" s="35">
        <f>SUM('NewRez Calc Sheet'!J41-'NewRez Calc Sheet'!$P41)</f>
        <v>100.328</v>
      </c>
      <c r="O20" s="35">
        <f>SUM('NewRez Calc Sheet'!K41-'NewRez Calc Sheet'!$P41)</f>
        <v>100.145</v>
      </c>
      <c r="P20" s="35">
        <f>SUM('NewRez Calc Sheet'!L41-'NewRez Calc Sheet'!$P41)</f>
        <v>99.936999999999998</v>
      </c>
      <c r="Q20" s="23"/>
      <c r="R20" s="23"/>
      <c r="S20" s="23"/>
      <c r="T20" s="23"/>
      <c r="U20" s="23"/>
      <c r="V20" s="23"/>
    </row>
    <row r="21" spans="2:22">
      <c r="B21" s="34">
        <v>6.5</v>
      </c>
      <c r="C21" s="35">
        <f>SUM('NewRez Calc Sheet'!I17-'NewRez Calc Sheet'!$P17)</f>
        <v>101.081</v>
      </c>
      <c r="D21" s="35">
        <f>SUM('NewRez Calc Sheet'!J17-'NewRez Calc Sheet'!$P17)</f>
        <v>101.03100000000001</v>
      </c>
      <c r="E21" s="36">
        <f>SUM('NewRez Calc Sheet'!K17-'NewRez Calc Sheet'!$P17)</f>
        <v>100.86499999999999</v>
      </c>
      <c r="F21" s="37">
        <f>SUM('NewRez Calc Sheet'!L17-'NewRez Calc Sheet'!$P17)</f>
        <v>100.673</v>
      </c>
      <c r="G21" s="34">
        <f t="shared" si="1"/>
        <v>6.125</v>
      </c>
      <c r="H21" s="35">
        <f>SUM('NewRez Calc Sheet'!I67-'NewRez Calc Sheet'!$P67)</f>
        <v>100.63</v>
      </c>
      <c r="I21" s="35">
        <f>SUM('NewRez Calc Sheet'!J67-'NewRez Calc Sheet'!$P67)</f>
        <v>100.593</v>
      </c>
      <c r="J21" s="36">
        <f>SUM('NewRez Calc Sheet'!K67-'NewRez Calc Sheet'!$P67)</f>
        <v>100.43300000000001</v>
      </c>
      <c r="K21" s="37">
        <f>SUM('NewRez Calc Sheet'!L67-'NewRez Calc Sheet'!$P67)</f>
        <v>100.249</v>
      </c>
      <c r="L21" s="34">
        <f t="shared" si="2"/>
        <v>5.75</v>
      </c>
      <c r="M21" s="35">
        <f>SUM('NewRez Calc Sheet'!I42-'NewRez Calc Sheet'!$P42)</f>
        <v>100.79300000000001</v>
      </c>
      <c r="N21" s="35">
        <f>SUM('NewRez Calc Sheet'!J42-'NewRez Calc Sheet'!$P42)</f>
        <v>100.765</v>
      </c>
      <c r="O21" s="35">
        <f>SUM('NewRez Calc Sheet'!K42-'NewRez Calc Sheet'!$P42)</f>
        <v>100.58199999999999</v>
      </c>
      <c r="P21" s="35">
        <f>SUM('NewRez Calc Sheet'!L42-'NewRez Calc Sheet'!$P42)</f>
        <v>100.374</v>
      </c>
      <c r="Q21" s="23"/>
      <c r="R21" s="23"/>
      <c r="S21" s="23"/>
      <c r="T21" s="23"/>
      <c r="U21" s="23"/>
      <c r="V21" s="23"/>
    </row>
    <row r="22" spans="2:22">
      <c r="B22" s="34">
        <f t="shared" si="0"/>
        <v>6.625</v>
      </c>
      <c r="C22" s="35">
        <f>SUM('NewRez Calc Sheet'!I18-'NewRez Calc Sheet'!$P18)</f>
        <v>101.35599999999999</v>
      </c>
      <c r="D22" s="35">
        <f>SUM('NewRez Calc Sheet'!J18-'NewRez Calc Sheet'!$P18)</f>
        <v>101.306</v>
      </c>
      <c r="E22" s="36">
        <f>SUM('NewRez Calc Sheet'!K18-'NewRez Calc Sheet'!$P18)</f>
        <v>101.139</v>
      </c>
      <c r="F22" s="37">
        <f>SUM('NewRez Calc Sheet'!L18-'NewRez Calc Sheet'!$P18)</f>
        <v>100.947</v>
      </c>
      <c r="G22" s="34">
        <f t="shared" si="1"/>
        <v>6.25</v>
      </c>
      <c r="H22" s="35">
        <f>SUM('NewRez Calc Sheet'!I68-'NewRez Calc Sheet'!$P68)</f>
        <v>100.599</v>
      </c>
      <c r="I22" s="35">
        <f>SUM('NewRez Calc Sheet'!J68-'NewRez Calc Sheet'!$P68)</f>
        <v>100.54900000000001</v>
      </c>
      <c r="J22" s="36">
        <f>SUM('NewRez Calc Sheet'!K68-'NewRez Calc Sheet'!$P68)</f>
        <v>100.38200000000001</v>
      </c>
      <c r="K22" s="37">
        <f>SUM('NewRez Calc Sheet'!L68-'NewRez Calc Sheet'!$P68)</f>
        <v>100.19</v>
      </c>
      <c r="L22" s="34">
        <f t="shared" si="2"/>
        <v>5.875</v>
      </c>
      <c r="M22" s="35">
        <f>SUM('NewRez Calc Sheet'!I43-'NewRez Calc Sheet'!$P43)</f>
        <v>101.05200000000001</v>
      </c>
      <c r="N22" s="35">
        <f>SUM('NewRez Calc Sheet'!J43-'NewRez Calc Sheet'!$P43)</f>
        <v>101.024</v>
      </c>
      <c r="O22" s="35">
        <f>SUM('NewRez Calc Sheet'!K43-'NewRez Calc Sheet'!$P43)</f>
        <v>100.84099999999999</v>
      </c>
      <c r="P22" s="35">
        <f>SUM('NewRez Calc Sheet'!L43-'NewRez Calc Sheet'!$P43)</f>
        <v>100.633</v>
      </c>
      <c r="Q22" s="23"/>
      <c r="R22" s="23"/>
      <c r="S22" s="23"/>
      <c r="T22" s="23"/>
      <c r="U22" s="23"/>
      <c r="V22" s="23"/>
    </row>
    <row r="23" spans="2:22">
      <c r="B23" s="34">
        <f t="shared" si="0"/>
        <v>6.75</v>
      </c>
      <c r="C23" s="35">
        <f>SUM('NewRez Calc Sheet'!I19-'NewRez Calc Sheet'!$P19)</f>
        <v>101.22</v>
      </c>
      <c r="D23" s="35">
        <f>SUM('NewRez Calc Sheet'!J19-'NewRez Calc Sheet'!$P19)</f>
        <v>101.14</v>
      </c>
      <c r="E23" s="36">
        <f>SUM('NewRez Calc Sheet'!K19-'NewRez Calc Sheet'!$P19)</f>
        <v>100.93600000000001</v>
      </c>
      <c r="F23" s="37">
        <f>SUM('NewRez Calc Sheet'!L19-'NewRez Calc Sheet'!$P19)</f>
        <v>100.70699999999999</v>
      </c>
      <c r="G23" s="34">
        <f t="shared" si="1"/>
        <v>6.375</v>
      </c>
      <c r="H23" s="35">
        <f>SUM('NewRez Calc Sheet'!I69-'NewRez Calc Sheet'!$P69)</f>
        <v>101.06399999999999</v>
      </c>
      <c r="I23" s="35">
        <f>SUM('NewRez Calc Sheet'!J69-'NewRez Calc Sheet'!$P69)</f>
        <v>101.014</v>
      </c>
      <c r="J23" s="36">
        <f>SUM('NewRez Calc Sheet'!K69-'NewRez Calc Sheet'!$P69)</f>
        <v>100.84699999999999</v>
      </c>
      <c r="K23" s="37">
        <f>SUM('NewRez Calc Sheet'!L69-'NewRez Calc Sheet'!$P69)</f>
        <v>100.655</v>
      </c>
      <c r="L23" s="34">
        <v>5.99</v>
      </c>
      <c r="M23" s="35">
        <f>SUM('NewRez Calc Sheet'!I44-'NewRez Calc Sheet'!$P44)</f>
        <v>101.069</v>
      </c>
      <c r="N23" s="35">
        <f>SUM('NewRez Calc Sheet'!J44-'NewRez Calc Sheet'!$P44)</f>
        <v>101.041</v>
      </c>
      <c r="O23" s="35">
        <f>SUM('NewRez Calc Sheet'!K44-'NewRez Calc Sheet'!$P44)</f>
        <v>100.858</v>
      </c>
      <c r="P23" s="35">
        <f>SUM('NewRez Calc Sheet'!L44-'NewRez Calc Sheet'!$P44)</f>
        <v>100.65</v>
      </c>
      <c r="Q23" s="23"/>
      <c r="R23" s="23"/>
      <c r="S23" s="23"/>
      <c r="T23" s="23"/>
      <c r="U23" s="23"/>
      <c r="V23" s="23"/>
    </row>
    <row r="24" spans="2:22">
      <c r="B24" s="34">
        <f t="shared" si="0"/>
        <v>6.875</v>
      </c>
      <c r="C24" s="35">
        <f>SUM('NewRez Calc Sheet'!I20-'NewRez Calc Sheet'!$P20)</f>
        <v>101.67700000000001</v>
      </c>
      <c r="D24" s="35">
        <f>SUM('NewRez Calc Sheet'!J20-'NewRez Calc Sheet'!$P20)</f>
        <v>101.59699999999999</v>
      </c>
      <c r="E24" s="36">
        <f>SUM('NewRez Calc Sheet'!K20-'NewRez Calc Sheet'!$P20)</f>
        <v>101.393</v>
      </c>
      <c r="F24" s="37">
        <f>SUM('NewRez Calc Sheet'!L20-'NewRez Calc Sheet'!$P20)</f>
        <v>101.164</v>
      </c>
      <c r="G24" s="34">
        <v>6.49</v>
      </c>
      <c r="H24" s="35">
        <f>SUM('NewRez Calc Sheet'!I70-'NewRez Calc Sheet'!$P70)</f>
        <v>101.425</v>
      </c>
      <c r="I24" s="35">
        <f>SUM('NewRez Calc Sheet'!J70-'NewRez Calc Sheet'!$P70)</f>
        <v>101.376</v>
      </c>
      <c r="J24" s="36">
        <f>SUM('NewRez Calc Sheet'!K70-'NewRez Calc Sheet'!$P70)</f>
        <v>101.209</v>
      </c>
      <c r="K24" s="37">
        <f>SUM('NewRez Calc Sheet'!L70-'NewRez Calc Sheet'!$P70)</f>
        <v>101.017</v>
      </c>
      <c r="L24" s="34">
        <v>6</v>
      </c>
      <c r="M24" s="35">
        <f>SUM('NewRez Calc Sheet'!I45-'NewRez Calc Sheet'!$P45)</f>
        <v>100.782</v>
      </c>
      <c r="N24" s="35">
        <f>SUM('NewRez Calc Sheet'!J45-'NewRez Calc Sheet'!$P45)</f>
        <v>100.73099999999999</v>
      </c>
      <c r="O24" s="35">
        <f>SUM('NewRez Calc Sheet'!K45-'NewRez Calc Sheet'!$P45)</f>
        <v>100.48</v>
      </c>
      <c r="P24" s="35">
        <f>SUM('NewRez Calc Sheet'!L45-'NewRez Calc Sheet'!$P45)</f>
        <v>100.20399999999999</v>
      </c>
      <c r="Q24" s="23"/>
      <c r="R24" s="23"/>
      <c r="S24" s="23"/>
      <c r="T24" s="23"/>
      <c r="U24" s="23"/>
      <c r="V24" s="23"/>
    </row>
    <row r="25" spans="2:22">
      <c r="B25" s="34">
        <v>6.99</v>
      </c>
      <c r="C25" s="35">
        <f>SUM('NewRez Calc Sheet'!I21-'NewRez Calc Sheet'!$P21)</f>
        <v>102.086</v>
      </c>
      <c r="D25" s="35">
        <f>SUM('NewRez Calc Sheet'!J21-'NewRez Calc Sheet'!$P21)</f>
        <v>102.00700000000001</v>
      </c>
      <c r="E25" s="36">
        <f>SUM('NewRez Calc Sheet'!K21-'NewRez Calc Sheet'!$P21)</f>
        <v>101.80200000000001</v>
      </c>
      <c r="F25" s="37">
        <f>SUM('NewRez Calc Sheet'!L21-'NewRez Calc Sheet'!$P21)</f>
        <v>101.57299999999999</v>
      </c>
      <c r="G25" s="34">
        <v>6.5</v>
      </c>
      <c r="H25" s="35">
        <f>SUM('NewRez Calc Sheet'!I71-'NewRez Calc Sheet'!$P71)</f>
        <v>101.45399999999999</v>
      </c>
      <c r="I25" s="35">
        <f>SUM('NewRez Calc Sheet'!J71-'NewRez Calc Sheet'!$P71)</f>
        <v>101.404</v>
      </c>
      <c r="J25" s="36">
        <f>SUM('NewRez Calc Sheet'!K71-'NewRez Calc Sheet'!$P71)</f>
        <v>101.23699999999999</v>
      </c>
      <c r="K25" s="37">
        <f>SUM('NewRez Calc Sheet'!L71-'NewRez Calc Sheet'!$P71)</f>
        <v>101.045</v>
      </c>
      <c r="L25" s="34">
        <f t="shared" si="2"/>
        <v>6.125</v>
      </c>
      <c r="M25" s="35">
        <f>SUM('NewRez Calc Sheet'!I46-'NewRez Calc Sheet'!$P46)</f>
        <v>101.254</v>
      </c>
      <c r="N25" s="35">
        <f>SUM('NewRez Calc Sheet'!J46-'NewRez Calc Sheet'!$P46)</f>
        <v>101.20399999999999</v>
      </c>
      <c r="O25" s="35">
        <f>SUM('NewRez Calc Sheet'!K46-'NewRez Calc Sheet'!$P46)</f>
        <v>100.953</v>
      </c>
      <c r="P25" s="35">
        <f>SUM('NewRez Calc Sheet'!L46-'NewRez Calc Sheet'!$P46)</f>
        <v>100.676</v>
      </c>
      <c r="Q25" s="23"/>
      <c r="R25" s="23"/>
      <c r="S25" s="23"/>
      <c r="T25" s="23"/>
      <c r="U25" s="23"/>
      <c r="V25" s="23"/>
    </row>
    <row r="26" spans="2:22">
      <c r="B26" s="34">
        <v>7</v>
      </c>
      <c r="C26" s="35">
        <f>SUM('NewRez Calc Sheet'!I22-'NewRez Calc Sheet'!$P22)</f>
        <v>102.107</v>
      </c>
      <c r="D26" s="35">
        <f>SUM('NewRez Calc Sheet'!J22-'NewRez Calc Sheet'!$P22)</f>
        <v>102.027</v>
      </c>
      <c r="E26" s="36">
        <f>SUM('NewRez Calc Sheet'!K22-'NewRez Calc Sheet'!$P22)</f>
        <v>101.82299999999999</v>
      </c>
      <c r="F26" s="37">
        <f>SUM('NewRez Calc Sheet'!L22-'NewRez Calc Sheet'!$P22)</f>
        <v>101.59399999999999</v>
      </c>
      <c r="G26" s="34">
        <f t="shared" si="1"/>
        <v>6.625</v>
      </c>
      <c r="H26" s="35">
        <f>SUM('NewRez Calc Sheet'!I72-'NewRez Calc Sheet'!$P72)</f>
        <v>101.756</v>
      </c>
      <c r="I26" s="35">
        <f>SUM('NewRez Calc Sheet'!J72-'NewRez Calc Sheet'!$P72)</f>
        <v>101.706</v>
      </c>
      <c r="J26" s="36">
        <f>SUM('NewRez Calc Sheet'!K72-'NewRez Calc Sheet'!$P72)</f>
        <v>101.539</v>
      </c>
      <c r="K26" s="37">
        <f>SUM('NewRez Calc Sheet'!L72-'NewRez Calc Sheet'!$P72)</f>
        <v>101.34699999999999</v>
      </c>
      <c r="L26" s="34">
        <f t="shared" si="2"/>
        <v>6.25</v>
      </c>
      <c r="M26" s="35">
        <f>SUM('NewRez Calc Sheet'!I47-'NewRez Calc Sheet'!$P47)</f>
        <v>101.682</v>
      </c>
      <c r="N26" s="35">
        <f>SUM('NewRez Calc Sheet'!J47-'NewRez Calc Sheet'!$P47)</f>
        <v>101.63200000000001</v>
      </c>
      <c r="O26" s="35">
        <f>SUM('NewRez Calc Sheet'!K47-'NewRez Calc Sheet'!$P47)</f>
        <v>101.38</v>
      </c>
      <c r="P26" s="35">
        <f>SUM('NewRez Calc Sheet'!L47-'NewRez Calc Sheet'!$P47)</f>
        <v>101.104</v>
      </c>
      <c r="Q26" s="23"/>
      <c r="R26" s="23"/>
      <c r="S26" s="23"/>
      <c r="T26" s="23"/>
      <c r="U26" s="23"/>
      <c r="V26" s="23"/>
    </row>
    <row r="27" spans="2:22">
      <c r="B27" s="34">
        <f t="shared" si="0"/>
        <v>7.125</v>
      </c>
      <c r="C27" s="35">
        <f>SUM('NewRez Calc Sheet'!I23-'NewRez Calc Sheet'!$P23)</f>
        <v>102.355</v>
      </c>
      <c r="D27" s="35">
        <f>SUM('NewRez Calc Sheet'!J23-'NewRez Calc Sheet'!$P23)</f>
        <v>102.276</v>
      </c>
      <c r="E27" s="36">
        <f>SUM('NewRez Calc Sheet'!K23-'NewRez Calc Sheet'!$P23)</f>
        <v>102.071</v>
      </c>
      <c r="F27" s="37">
        <f>SUM('NewRez Calc Sheet'!L23-'NewRez Calc Sheet'!$P23)</f>
        <v>101.842</v>
      </c>
      <c r="G27" s="34">
        <f t="shared" si="1"/>
        <v>6.75</v>
      </c>
      <c r="H27" s="35">
        <f>SUM('NewRez Calc Sheet'!I73-'NewRez Calc Sheet'!$P73)</f>
        <v>101.521</v>
      </c>
      <c r="I27" s="35">
        <f>SUM('NewRez Calc Sheet'!J73-'NewRez Calc Sheet'!$P73)</f>
        <v>101.441</v>
      </c>
      <c r="J27" s="36">
        <f>SUM('NewRez Calc Sheet'!K73-'NewRez Calc Sheet'!$P73)</f>
        <v>101.23699999999999</v>
      </c>
      <c r="K27" s="37">
        <f>SUM('NewRez Calc Sheet'!L73-'NewRez Calc Sheet'!$P73)</f>
        <v>101.008</v>
      </c>
      <c r="L27" s="34">
        <f t="shared" si="2"/>
        <v>6.375</v>
      </c>
      <c r="M27" s="35">
        <f>SUM('NewRez Calc Sheet'!I48-'NewRez Calc Sheet'!$P48)</f>
        <v>101.946</v>
      </c>
      <c r="N27" s="35">
        <f>SUM('NewRez Calc Sheet'!J48-'NewRez Calc Sheet'!$P48)</f>
        <v>101.895</v>
      </c>
      <c r="O27" s="35">
        <f>SUM('NewRez Calc Sheet'!K48-'NewRez Calc Sheet'!$P48)</f>
        <v>101.64400000000001</v>
      </c>
      <c r="P27" s="35">
        <f>SUM('NewRez Calc Sheet'!L48-'NewRez Calc Sheet'!$P48)</f>
        <v>101.36799999999999</v>
      </c>
      <c r="Q27" s="23"/>
    </row>
    <row r="28" spans="2:22">
      <c r="B28" s="34">
        <f t="shared" si="0"/>
        <v>7.25</v>
      </c>
      <c r="C28" s="35">
        <f>SUM('NewRez Calc Sheet'!I24-'NewRez Calc Sheet'!$P24)</f>
        <v>102.238</v>
      </c>
      <c r="D28" s="35">
        <f>SUM('NewRez Calc Sheet'!J24-'NewRez Calc Sheet'!$P24)</f>
        <v>102.148</v>
      </c>
      <c r="E28" s="36">
        <f>SUM('NewRez Calc Sheet'!K24-'NewRez Calc Sheet'!$P24)</f>
        <v>101.93600000000001</v>
      </c>
      <c r="F28" s="37">
        <f>SUM('NewRez Calc Sheet'!L24-'NewRez Calc Sheet'!$P24)</f>
        <v>101.7</v>
      </c>
      <c r="G28" s="34">
        <f t="shared" si="1"/>
        <v>6.875</v>
      </c>
      <c r="H28" s="35">
        <f>SUM('NewRez Calc Sheet'!I74-'NewRez Calc Sheet'!$P74)</f>
        <v>101.943</v>
      </c>
      <c r="I28" s="35">
        <f>SUM('NewRez Calc Sheet'!J74-'NewRez Calc Sheet'!$P74)</f>
        <v>101.863</v>
      </c>
      <c r="J28" s="36">
        <f>SUM('NewRez Calc Sheet'!K74-'NewRez Calc Sheet'!$P74)</f>
        <v>101.65900000000001</v>
      </c>
      <c r="K28" s="37">
        <f>SUM('NewRez Calc Sheet'!L74-'NewRez Calc Sheet'!$P74)</f>
        <v>101.43</v>
      </c>
      <c r="L28" s="34">
        <f t="shared" si="2"/>
        <v>6.5</v>
      </c>
      <c r="M28" s="35">
        <f>SUM('NewRez Calc Sheet'!I49-'NewRez Calc Sheet'!$P49)</f>
        <v>101.393</v>
      </c>
      <c r="N28" s="35">
        <f>SUM('NewRez Calc Sheet'!J49-'NewRez Calc Sheet'!$P49)</f>
        <v>101.319</v>
      </c>
      <c r="O28" s="35">
        <f>SUM('NewRez Calc Sheet'!K49-'NewRez Calc Sheet'!$P49)</f>
        <v>101.05200000000001</v>
      </c>
      <c r="P28" s="35">
        <f>SUM('NewRez Calc Sheet'!L49-'NewRez Calc Sheet'!$P49)</f>
        <v>100.761</v>
      </c>
      <c r="Q28" s="23"/>
    </row>
    <row r="29" spans="2:22" ht="15.75" thickBot="1">
      <c r="B29" s="38">
        <f t="shared" si="0"/>
        <v>7.375</v>
      </c>
      <c r="C29" s="39">
        <f>SUM('NewRez Calc Sheet'!I25-'NewRez Calc Sheet'!$P25)</f>
        <v>102.675</v>
      </c>
      <c r="D29" s="40">
        <f>SUM('NewRez Calc Sheet'!J25-'NewRez Calc Sheet'!$P25)</f>
        <v>102.58499999999999</v>
      </c>
      <c r="E29" s="40">
        <f>SUM('NewRez Calc Sheet'!K25-'NewRez Calc Sheet'!$P25)</f>
        <v>102.373</v>
      </c>
      <c r="F29" s="41">
        <f>SUM('NewRez Calc Sheet'!L25-'NewRez Calc Sheet'!$P25)</f>
        <v>102.137</v>
      </c>
      <c r="G29" s="38">
        <v>6.99</v>
      </c>
      <c r="H29" s="39">
        <f>SUM('NewRez Calc Sheet'!I75-'NewRez Calc Sheet'!$P75)</f>
        <v>102.29600000000001</v>
      </c>
      <c r="I29" s="39">
        <f>SUM('NewRez Calc Sheet'!J75-'NewRez Calc Sheet'!$P75)</f>
        <v>102.21599999999999</v>
      </c>
      <c r="J29" s="40">
        <f>SUM('NewRez Calc Sheet'!K75-'NewRez Calc Sheet'!$P75)</f>
        <v>102.011</v>
      </c>
      <c r="K29" s="41">
        <f>SUM('NewRez Calc Sheet'!L75-'NewRez Calc Sheet'!$P75)</f>
        <v>101.782</v>
      </c>
      <c r="L29" s="38">
        <f t="shared" si="2"/>
        <v>6.625</v>
      </c>
      <c r="M29" s="39">
        <f>SUM('NewRez Calc Sheet'!I50-'NewRez Calc Sheet'!$P50)</f>
        <v>101.858</v>
      </c>
      <c r="N29" s="39">
        <f>SUM('NewRez Calc Sheet'!J50-'NewRez Calc Sheet'!$P50)</f>
        <v>101.783</v>
      </c>
      <c r="O29" s="39">
        <f>SUM('NewRez Calc Sheet'!K50-'NewRez Calc Sheet'!$P50)</f>
        <v>101.517</v>
      </c>
      <c r="P29" s="39">
        <f>SUM('NewRez Calc Sheet'!L50-'NewRez Calc Sheet'!$P50)</f>
        <v>101.226</v>
      </c>
    </row>
    <row r="30" spans="2:22" s="21" customFormat="1" ht="12.75" thickBot="1">
      <c r="B30" s="42"/>
      <c r="C30" s="20" t="s">
        <v>22</v>
      </c>
      <c r="D30" s="20"/>
      <c r="E30" s="20"/>
      <c r="F30" s="20"/>
      <c r="G30" s="20"/>
      <c r="H30" s="20" t="s">
        <v>23</v>
      </c>
      <c r="I30" s="20"/>
      <c r="J30" s="20"/>
      <c r="K30" s="20"/>
      <c r="L30" s="20"/>
      <c r="M30" s="20" t="s">
        <v>24</v>
      </c>
      <c r="N30" s="20"/>
      <c r="O30" s="20"/>
      <c r="P30" s="43"/>
    </row>
    <row r="31" spans="2:22" ht="15.75">
      <c r="B31" s="1799" t="s">
        <v>25</v>
      </c>
      <c r="C31" s="1800"/>
      <c r="D31" s="1800"/>
      <c r="E31" s="1800"/>
      <c r="F31" s="1801"/>
      <c r="G31" s="1799" t="s">
        <v>26</v>
      </c>
      <c r="H31" s="1800"/>
      <c r="I31" s="1800"/>
      <c r="J31" s="1800"/>
      <c r="K31" s="1801"/>
      <c r="L31" s="1799" t="s">
        <v>27</v>
      </c>
      <c r="M31" s="1800"/>
      <c r="N31" s="1800"/>
      <c r="O31" s="1800"/>
      <c r="P31" s="1801"/>
    </row>
    <row r="32" spans="2:22" ht="15.75" thickBot="1">
      <c r="B32" s="24" t="s">
        <v>17</v>
      </c>
      <c r="C32" s="25" t="s">
        <v>18</v>
      </c>
      <c r="D32" s="26" t="s">
        <v>19</v>
      </c>
      <c r="E32" s="27" t="s">
        <v>20</v>
      </c>
      <c r="F32" s="28" t="s">
        <v>21</v>
      </c>
      <c r="G32" s="938" t="s">
        <v>17</v>
      </c>
      <c r="H32" s="25" t="s">
        <v>18</v>
      </c>
      <c r="I32" s="26" t="s">
        <v>19</v>
      </c>
      <c r="J32" s="27" t="s">
        <v>20</v>
      </c>
      <c r="K32" s="28" t="s">
        <v>21</v>
      </c>
      <c r="L32" s="938" t="s">
        <v>17</v>
      </c>
      <c r="M32" s="25" t="s">
        <v>18</v>
      </c>
      <c r="N32" s="26" t="s">
        <v>19</v>
      </c>
      <c r="O32" s="27" t="s">
        <v>20</v>
      </c>
      <c r="P32" s="28" t="s">
        <v>21</v>
      </c>
    </row>
    <row r="33" spans="2:21">
      <c r="B33" s="30">
        <v>5.125</v>
      </c>
      <c r="C33" s="31">
        <f>SUM('NewRez Calc Sheet'!I1027-'NewRez Calc Sheet'!$P1027)</f>
        <v>97.143000000000001</v>
      </c>
      <c r="D33" s="31">
        <f>SUM('NewRez Calc Sheet'!J1027-'NewRez Calc Sheet'!$P1027)</f>
        <v>97.105999999999995</v>
      </c>
      <c r="E33" s="31">
        <f>SUM('NewRez Calc Sheet'!K1027-'NewRez Calc Sheet'!$P1027)</f>
        <v>96.945999999999998</v>
      </c>
      <c r="F33" s="31">
        <f>SUM('NewRez Calc Sheet'!L1027-'NewRez Calc Sheet'!$P1027)</f>
        <v>96.762</v>
      </c>
      <c r="G33" s="34">
        <v>3.875</v>
      </c>
      <c r="H33" s="31">
        <f>SUM('NewRez Calc Sheet'!I82-'NewRez Calc Sheet'!$P82)</f>
        <v>95.174000000000007</v>
      </c>
      <c r="I33" s="31">
        <f>SUM('NewRez Calc Sheet'!J82-'NewRez Calc Sheet'!$P82)</f>
        <v>95.177999999999997</v>
      </c>
      <c r="J33" s="32">
        <f>SUM('NewRez Calc Sheet'!K82-'NewRez Calc Sheet'!$P82)</f>
        <v>95.033000000000001</v>
      </c>
      <c r="K33" s="33">
        <f>SUM('NewRez Calc Sheet'!L82-'NewRez Calc Sheet'!$P82)</f>
        <v>94.861999999999995</v>
      </c>
      <c r="L33" s="34">
        <v>3.99</v>
      </c>
      <c r="M33" s="31">
        <f>SUM('NewRez Calc Sheet'!I1052-'NewRez Calc Sheet'!$P1052)</f>
        <v>95.144000000000005</v>
      </c>
      <c r="N33" s="31">
        <f>SUM('NewRez Calc Sheet'!J1052-'NewRez Calc Sheet'!$P1052)</f>
        <v>95.143000000000001</v>
      </c>
      <c r="O33" s="32">
        <f>SUM('NewRez Calc Sheet'!K1052-'NewRez Calc Sheet'!$P1052)</f>
        <v>94.997</v>
      </c>
      <c r="P33" s="33">
        <f>SUM('NewRez Calc Sheet'!L1052-'NewRez Calc Sheet'!$P1052)</f>
        <v>94.826999999999998</v>
      </c>
      <c r="Q33" s="23"/>
    </row>
    <row r="34" spans="2:21">
      <c r="B34" s="34">
        <f>SUM(B33+0.125)</f>
        <v>5.25</v>
      </c>
      <c r="C34" s="35">
        <f>SUM('NewRez Calc Sheet'!I1028-'NewRez Calc Sheet'!$P1028)</f>
        <v>97.231999999999999</v>
      </c>
      <c r="D34" s="35">
        <f>SUM('NewRez Calc Sheet'!J1028-'NewRez Calc Sheet'!$P1028)</f>
        <v>97.194999999999993</v>
      </c>
      <c r="E34" s="36">
        <f>SUM('NewRez Calc Sheet'!K1028-'NewRez Calc Sheet'!$P1028)</f>
        <v>97.036000000000001</v>
      </c>
      <c r="F34" s="37">
        <f>SUM('NewRez Calc Sheet'!L1028-'NewRez Calc Sheet'!$P1028)</f>
        <v>96.850999999999999</v>
      </c>
      <c r="G34" s="34">
        <v>3.99</v>
      </c>
      <c r="H34" s="35">
        <f>SUM('NewRez Calc Sheet'!I83-'NewRez Calc Sheet'!$P83)</f>
        <v>95.584999999999994</v>
      </c>
      <c r="I34" s="35">
        <f>SUM('NewRez Calc Sheet'!J83-'NewRez Calc Sheet'!$P83)</f>
        <v>95.588999999999999</v>
      </c>
      <c r="J34" s="36">
        <f>SUM('NewRez Calc Sheet'!K83-'NewRez Calc Sheet'!$P83)</f>
        <v>95.442999999999998</v>
      </c>
      <c r="K34" s="37">
        <f>SUM('NewRez Calc Sheet'!L83-'NewRez Calc Sheet'!$P83)</f>
        <v>95.272999999999996</v>
      </c>
      <c r="L34" s="34">
        <v>4</v>
      </c>
      <c r="M34" s="35">
        <f>SUM('NewRez Calc Sheet'!I1053-'NewRez Calc Sheet'!$P1053)</f>
        <v>95.622</v>
      </c>
      <c r="N34" s="35">
        <f>SUM('NewRez Calc Sheet'!J1053-'NewRez Calc Sheet'!$P1053)</f>
        <v>95.620999999999995</v>
      </c>
      <c r="O34" s="36">
        <f>SUM('NewRez Calc Sheet'!K1053-'NewRez Calc Sheet'!$P1053)</f>
        <v>95.475999999999999</v>
      </c>
      <c r="P34" s="37">
        <f>SUM('NewRez Calc Sheet'!L1053-'NewRez Calc Sheet'!$P1053)</f>
        <v>95.305000000000007</v>
      </c>
      <c r="Q34" s="23"/>
    </row>
    <row r="35" spans="2:21">
      <c r="B35" s="34">
        <f t="shared" ref="B35:B50" si="3">SUM(B34+0.125)</f>
        <v>5.375</v>
      </c>
      <c r="C35" s="35">
        <f>SUM('NewRez Calc Sheet'!I1029-'NewRez Calc Sheet'!$P1029)</f>
        <v>97.835999999999999</v>
      </c>
      <c r="D35" s="35">
        <f>SUM('NewRez Calc Sheet'!J1029-'NewRez Calc Sheet'!$P1029)</f>
        <v>97.799000000000007</v>
      </c>
      <c r="E35" s="36">
        <f>SUM('NewRez Calc Sheet'!K1029-'NewRez Calc Sheet'!$P1029)</f>
        <v>97.638999999999996</v>
      </c>
      <c r="F35" s="37">
        <f>SUM('NewRez Calc Sheet'!L1029-'NewRez Calc Sheet'!$P1029)</f>
        <v>97.454999999999998</v>
      </c>
      <c r="G35" s="34">
        <v>4</v>
      </c>
      <c r="H35" s="35">
        <f>SUM('NewRez Calc Sheet'!I84-'NewRez Calc Sheet'!$P84)</f>
        <v>95.613</v>
      </c>
      <c r="I35" s="35">
        <f>SUM('NewRez Calc Sheet'!J84-'NewRez Calc Sheet'!$P84)</f>
        <v>95.617000000000004</v>
      </c>
      <c r="J35" s="36">
        <f>SUM('NewRez Calc Sheet'!K84-'NewRez Calc Sheet'!$P84)</f>
        <v>95.471000000000004</v>
      </c>
      <c r="K35" s="37">
        <f>SUM('NewRez Calc Sheet'!L84-'NewRez Calc Sheet'!$P84)</f>
        <v>95.301000000000002</v>
      </c>
      <c r="L35" s="34">
        <f>SUM(L34+0.125)</f>
        <v>4.125</v>
      </c>
      <c r="M35" s="35">
        <f>SUM('NewRez Calc Sheet'!I1054-'NewRez Calc Sheet'!$P1054)</f>
        <v>96.084999999999994</v>
      </c>
      <c r="N35" s="35">
        <f>SUM('NewRez Calc Sheet'!J1054-'NewRez Calc Sheet'!$P1054)</f>
        <v>96.084000000000003</v>
      </c>
      <c r="O35" s="36">
        <f>SUM('NewRez Calc Sheet'!K1054-'NewRez Calc Sheet'!$P1054)</f>
        <v>95.938000000000002</v>
      </c>
      <c r="P35" s="37">
        <f>SUM('NewRez Calc Sheet'!L1054-'NewRez Calc Sheet'!$P1054)</f>
        <v>95.768000000000001</v>
      </c>
      <c r="Q35" s="23"/>
    </row>
    <row r="36" spans="2:21">
      <c r="B36" s="34">
        <v>5.49</v>
      </c>
      <c r="C36" s="35">
        <f>SUM('NewRez Calc Sheet'!I1030-'NewRez Calc Sheet'!$P1030)</f>
        <v>98.397000000000006</v>
      </c>
      <c r="D36" s="35">
        <f>SUM('NewRez Calc Sheet'!J1030-'NewRez Calc Sheet'!$P1030)</f>
        <v>98.36</v>
      </c>
      <c r="E36" s="36">
        <f>SUM('NewRez Calc Sheet'!K1030-'NewRez Calc Sheet'!$P1030)</f>
        <v>98.200999999999993</v>
      </c>
      <c r="F36" s="37">
        <f>SUM('NewRez Calc Sheet'!L1030-'NewRez Calc Sheet'!$P1030)</f>
        <v>98.016000000000005</v>
      </c>
      <c r="G36" s="34">
        <f t="shared" ref="G36:G51" si="4">SUM(G35+0.125)</f>
        <v>4.125</v>
      </c>
      <c r="H36" s="35">
        <f>SUM('NewRez Calc Sheet'!I85-'NewRez Calc Sheet'!$P85)</f>
        <v>95.831999999999994</v>
      </c>
      <c r="I36" s="35">
        <f>SUM('NewRez Calc Sheet'!J85-'NewRez Calc Sheet'!$P85)</f>
        <v>95.831000000000003</v>
      </c>
      <c r="J36" s="36">
        <f>SUM('NewRez Calc Sheet'!K85-'NewRez Calc Sheet'!$P85)</f>
        <v>95.685000000000002</v>
      </c>
      <c r="K36" s="37">
        <f>SUM('NewRez Calc Sheet'!L85-'NewRez Calc Sheet'!$P85)</f>
        <v>95.515000000000001</v>
      </c>
      <c r="L36" s="34">
        <f t="shared" ref="L36:L50" si="5">SUM(L35+0.125)</f>
        <v>4.25</v>
      </c>
      <c r="M36" s="35">
        <f>SUM('NewRez Calc Sheet'!I1055-'NewRez Calc Sheet'!$P1055)</f>
        <v>96.471000000000004</v>
      </c>
      <c r="N36" s="35">
        <f>SUM('NewRez Calc Sheet'!J1055-'NewRez Calc Sheet'!$P1055)</f>
        <v>96.47</v>
      </c>
      <c r="O36" s="36">
        <f>SUM('NewRez Calc Sheet'!K1055-'NewRez Calc Sheet'!$P1055)</f>
        <v>96.325000000000003</v>
      </c>
      <c r="P36" s="37">
        <f>SUM('NewRez Calc Sheet'!L1055-'NewRez Calc Sheet'!$P1055)</f>
        <v>96.155000000000001</v>
      </c>
      <c r="Q36" s="23"/>
    </row>
    <row r="37" spans="2:21">
      <c r="B37" s="34">
        <v>5.5</v>
      </c>
      <c r="C37" s="35">
        <f>SUM('NewRez Calc Sheet'!I1031-'NewRez Calc Sheet'!$P1031)</f>
        <v>98.947000000000003</v>
      </c>
      <c r="D37" s="35">
        <f>SUM('NewRez Calc Sheet'!J1031-'NewRez Calc Sheet'!$P1031)</f>
        <v>98.91</v>
      </c>
      <c r="E37" s="36">
        <f>SUM('NewRez Calc Sheet'!K1031-'NewRez Calc Sheet'!$P1031)</f>
        <v>98.751000000000005</v>
      </c>
      <c r="F37" s="37">
        <f>SUM('NewRez Calc Sheet'!L1031-'NewRez Calc Sheet'!$P1031)</f>
        <v>98.566000000000003</v>
      </c>
      <c r="G37" s="34">
        <f t="shared" si="4"/>
        <v>4.25</v>
      </c>
      <c r="H37" s="35">
        <f>SUM('NewRez Calc Sheet'!I86-'NewRez Calc Sheet'!$P86)</f>
        <v>96.305000000000007</v>
      </c>
      <c r="I37" s="35">
        <f>SUM('NewRez Calc Sheet'!J86-'NewRez Calc Sheet'!$P86)</f>
        <v>96.304000000000002</v>
      </c>
      <c r="J37" s="36">
        <f>SUM('NewRez Calc Sheet'!K86-'NewRez Calc Sheet'!$P86)</f>
        <v>96.159000000000006</v>
      </c>
      <c r="K37" s="37">
        <f>SUM('NewRez Calc Sheet'!L86-'NewRez Calc Sheet'!$P86)</f>
        <v>95.988</v>
      </c>
      <c r="L37" s="34">
        <f t="shared" si="5"/>
        <v>4.375</v>
      </c>
      <c r="M37" s="35">
        <f>SUM('NewRez Calc Sheet'!I1056-'NewRez Calc Sheet'!$P1056)</f>
        <v>95.778999999999996</v>
      </c>
      <c r="N37" s="35">
        <f>SUM('NewRez Calc Sheet'!J1056-'NewRez Calc Sheet'!$P1056)</f>
        <v>95.772999999999996</v>
      </c>
      <c r="O37" s="36">
        <f>SUM('NewRez Calc Sheet'!K1056-'NewRez Calc Sheet'!$P1056)</f>
        <v>95.597999999999999</v>
      </c>
      <c r="P37" s="37">
        <f>SUM('NewRez Calc Sheet'!L1056-'NewRez Calc Sheet'!$P1056)</f>
        <v>95.397000000000006</v>
      </c>
      <c r="Q37" s="23"/>
    </row>
    <row r="38" spans="2:21">
      <c r="B38" s="34">
        <f t="shared" si="3"/>
        <v>5.625</v>
      </c>
      <c r="C38" s="35">
        <f>SUM('NewRez Calc Sheet'!I1032-'NewRez Calc Sheet'!$P1032)</f>
        <v>99.421000000000006</v>
      </c>
      <c r="D38" s="35">
        <f>SUM('NewRez Calc Sheet'!J1032-'NewRez Calc Sheet'!$P1032)</f>
        <v>99.384</v>
      </c>
      <c r="E38" s="36">
        <f>SUM('NewRez Calc Sheet'!K1032-'NewRez Calc Sheet'!$P1032)</f>
        <v>99.224999999999994</v>
      </c>
      <c r="F38" s="37">
        <f>SUM('NewRez Calc Sheet'!L1032-'NewRez Calc Sheet'!$P1032)</f>
        <v>99.04</v>
      </c>
      <c r="G38" s="34">
        <f t="shared" si="4"/>
        <v>4.375</v>
      </c>
      <c r="H38" s="35">
        <f>SUM('NewRez Calc Sheet'!I87-'NewRez Calc Sheet'!$P87)</f>
        <v>96.766999999999996</v>
      </c>
      <c r="I38" s="35">
        <f>SUM('NewRez Calc Sheet'!J87-'NewRez Calc Sheet'!$P87)</f>
        <v>96.766000000000005</v>
      </c>
      <c r="J38" s="36">
        <f>SUM('NewRez Calc Sheet'!K87-'NewRez Calc Sheet'!$P87)</f>
        <v>96.620999999999995</v>
      </c>
      <c r="K38" s="37">
        <f>SUM('NewRez Calc Sheet'!L87-'NewRez Calc Sheet'!$P87)</f>
        <v>96.45</v>
      </c>
      <c r="L38" s="34">
        <f t="shared" si="5"/>
        <v>4.5</v>
      </c>
      <c r="M38" s="35">
        <f>SUM('NewRez Calc Sheet'!I1057-'NewRez Calc Sheet'!$P1057)</f>
        <v>96.302999999999997</v>
      </c>
      <c r="N38" s="35">
        <f>SUM('NewRez Calc Sheet'!J1057-'NewRez Calc Sheet'!$P1057)</f>
        <v>96.29</v>
      </c>
      <c r="O38" s="36">
        <f>SUM('NewRez Calc Sheet'!K1057-'NewRez Calc Sheet'!$P1057)</f>
        <v>96.122</v>
      </c>
      <c r="P38" s="37">
        <f>SUM('NewRez Calc Sheet'!L1057-'NewRez Calc Sheet'!$P1057)</f>
        <v>95.929000000000002</v>
      </c>
      <c r="Q38" s="23"/>
    </row>
    <row r="39" spans="2:21">
      <c r="B39" s="34">
        <f t="shared" si="3"/>
        <v>5.75</v>
      </c>
      <c r="C39" s="35">
        <f>SUM('NewRez Calc Sheet'!I1033-'NewRez Calc Sheet'!$P1033)</f>
        <v>99.45</v>
      </c>
      <c r="D39" s="35">
        <f>SUM('NewRez Calc Sheet'!J1033-'NewRez Calc Sheet'!$P1033)</f>
        <v>99.412999999999997</v>
      </c>
      <c r="E39" s="36">
        <f>SUM('NewRez Calc Sheet'!K1033-'NewRez Calc Sheet'!$P1033)</f>
        <v>99.254000000000005</v>
      </c>
      <c r="F39" s="37">
        <f>SUM('NewRez Calc Sheet'!L1033-'NewRez Calc Sheet'!$P1033)</f>
        <v>99.069000000000003</v>
      </c>
      <c r="G39" s="34">
        <f t="shared" si="4"/>
        <v>4.5</v>
      </c>
      <c r="H39" s="35">
        <f>SUM('NewRez Calc Sheet'!I88-'NewRez Calc Sheet'!$P88)</f>
        <v>97.174000000000007</v>
      </c>
      <c r="I39" s="35">
        <f>SUM('NewRez Calc Sheet'!J88-'NewRez Calc Sheet'!$P88)</f>
        <v>97.173000000000002</v>
      </c>
      <c r="J39" s="36">
        <f>SUM('NewRez Calc Sheet'!K88-'NewRez Calc Sheet'!$P88)</f>
        <v>97.028000000000006</v>
      </c>
      <c r="K39" s="37">
        <f>SUM('NewRez Calc Sheet'!L88-'NewRez Calc Sheet'!$P88)</f>
        <v>96.856999999999999</v>
      </c>
      <c r="L39" s="34">
        <f t="shared" si="5"/>
        <v>4.625</v>
      </c>
      <c r="M39" s="35">
        <f>SUM('NewRez Calc Sheet'!I1058-'NewRez Calc Sheet'!$P1058)</f>
        <v>96.745999999999995</v>
      </c>
      <c r="N39" s="35">
        <f>SUM('NewRez Calc Sheet'!J1058-'NewRez Calc Sheet'!$P1058)</f>
        <v>96.733000000000004</v>
      </c>
      <c r="O39" s="36">
        <f>SUM('NewRez Calc Sheet'!K1058-'NewRez Calc Sheet'!$P1058)</f>
        <v>96.564999999999998</v>
      </c>
      <c r="P39" s="37">
        <f>SUM('NewRez Calc Sheet'!L1058-'NewRez Calc Sheet'!$P1058)</f>
        <v>96.372</v>
      </c>
      <c r="Q39" s="23"/>
    </row>
    <row r="40" spans="2:21">
      <c r="B40" s="34">
        <f t="shared" si="3"/>
        <v>5.875</v>
      </c>
      <c r="C40" s="35">
        <f>SUM('NewRez Calc Sheet'!I1034-'NewRez Calc Sheet'!$P1034)</f>
        <v>99.784999999999997</v>
      </c>
      <c r="D40" s="35">
        <f>SUM('NewRez Calc Sheet'!J1034-'NewRez Calc Sheet'!$P1034)</f>
        <v>99.748000000000005</v>
      </c>
      <c r="E40" s="36">
        <f>SUM('NewRez Calc Sheet'!K1034-'NewRez Calc Sheet'!$P1034)</f>
        <v>99.588999999999999</v>
      </c>
      <c r="F40" s="37">
        <f>SUM('NewRez Calc Sheet'!L1034-'NewRez Calc Sheet'!$P1034)</f>
        <v>99.403999999999996</v>
      </c>
      <c r="G40" s="34">
        <f t="shared" si="4"/>
        <v>4.625</v>
      </c>
      <c r="H40" s="35">
        <f>SUM('NewRez Calc Sheet'!I89-'NewRez Calc Sheet'!$P89)</f>
        <v>97.311000000000007</v>
      </c>
      <c r="I40" s="35">
        <f>SUM('NewRez Calc Sheet'!J89-'NewRez Calc Sheet'!$P89)</f>
        <v>97.305000000000007</v>
      </c>
      <c r="J40" s="36">
        <f>SUM('NewRez Calc Sheet'!K89-'NewRez Calc Sheet'!$P89)</f>
        <v>97.129000000000005</v>
      </c>
      <c r="K40" s="37">
        <f>SUM('NewRez Calc Sheet'!L89-'NewRez Calc Sheet'!$P89)</f>
        <v>96.929000000000002</v>
      </c>
      <c r="L40" s="34">
        <f t="shared" si="5"/>
        <v>4.75</v>
      </c>
      <c r="M40" s="35">
        <f>SUM('NewRez Calc Sheet'!I1059-'NewRez Calc Sheet'!$P1059)</f>
        <v>97.126000000000005</v>
      </c>
      <c r="N40" s="35">
        <f>SUM('NewRez Calc Sheet'!J1059-'NewRez Calc Sheet'!$P1059)</f>
        <v>97.113</v>
      </c>
      <c r="O40" s="36">
        <f>SUM('NewRez Calc Sheet'!K1059-'NewRez Calc Sheet'!$P1059)</f>
        <v>96.944999999999993</v>
      </c>
      <c r="P40" s="37">
        <f>SUM('NewRez Calc Sheet'!L1059-'NewRez Calc Sheet'!$P1059)</f>
        <v>96.751000000000005</v>
      </c>
      <c r="Q40" s="23"/>
    </row>
    <row r="41" spans="2:21">
      <c r="B41" s="34">
        <v>5.99</v>
      </c>
      <c r="C41" s="35">
        <f>SUM('NewRez Calc Sheet'!I1035-'NewRez Calc Sheet'!$P1035)</f>
        <v>99.86</v>
      </c>
      <c r="D41" s="35">
        <f>SUM('NewRez Calc Sheet'!J1035-'NewRez Calc Sheet'!$P1035)</f>
        <v>99.81</v>
      </c>
      <c r="E41" s="36">
        <f>SUM('NewRez Calc Sheet'!K1035-'NewRez Calc Sheet'!$P1035)</f>
        <v>99.643000000000001</v>
      </c>
      <c r="F41" s="37">
        <f>SUM('NewRez Calc Sheet'!L1035-'NewRez Calc Sheet'!$P1035)</f>
        <v>99.451999999999998</v>
      </c>
      <c r="G41" s="34">
        <f t="shared" si="4"/>
        <v>4.75</v>
      </c>
      <c r="H41" s="35">
        <f>SUM('NewRez Calc Sheet'!I90-'NewRez Calc Sheet'!$P90)</f>
        <v>97.784999999999997</v>
      </c>
      <c r="I41" s="35">
        <f>SUM('NewRez Calc Sheet'!J90-'NewRez Calc Sheet'!$P90)</f>
        <v>97.778000000000006</v>
      </c>
      <c r="J41" s="36">
        <f>SUM('NewRez Calc Sheet'!K90-'NewRez Calc Sheet'!$P90)</f>
        <v>97.602999999999994</v>
      </c>
      <c r="K41" s="37">
        <f>SUM('NewRez Calc Sheet'!L90-'NewRez Calc Sheet'!$P90)</f>
        <v>97.402000000000001</v>
      </c>
      <c r="L41" s="34">
        <f t="shared" si="5"/>
        <v>4.875</v>
      </c>
      <c r="M41" s="35">
        <f>SUM('NewRez Calc Sheet'!I1060-'NewRez Calc Sheet'!$P1060)</f>
        <v>97.176000000000002</v>
      </c>
      <c r="N41" s="35">
        <f>SUM('NewRez Calc Sheet'!J1060-'NewRez Calc Sheet'!$P1060)</f>
        <v>97.162999999999997</v>
      </c>
      <c r="O41" s="36">
        <f>SUM('NewRez Calc Sheet'!K1060-'NewRez Calc Sheet'!$P1060)</f>
        <v>96.995000000000005</v>
      </c>
      <c r="P41" s="37">
        <f>SUM('NewRez Calc Sheet'!L1060-'NewRez Calc Sheet'!$P1060)</f>
        <v>96.802000000000007</v>
      </c>
      <c r="Q41" s="23"/>
    </row>
    <row r="42" spans="2:21">
      <c r="B42" s="34">
        <v>6</v>
      </c>
      <c r="C42" s="35">
        <f>SUM('NewRez Calc Sheet'!I1036-'NewRez Calc Sheet'!$P1036)</f>
        <v>100.31399999999999</v>
      </c>
      <c r="D42" s="35">
        <f>SUM('NewRez Calc Sheet'!J1036-'NewRez Calc Sheet'!$P1036)</f>
        <v>100.264</v>
      </c>
      <c r="E42" s="36">
        <f>SUM('NewRez Calc Sheet'!K1036-'NewRez Calc Sheet'!$P1036)</f>
        <v>100.09699999999999</v>
      </c>
      <c r="F42" s="37">
        <f>SUM('NewRez Calc Sheet'!L1036-'NewRez Calc Sheet'!$P1036)</f>
        <v>99.905000000000001</v>
      </c>
      <c r="G42" s="34">
        <f t="shared" si="4"/>
        <v>4.875</v>
      </c>
      <c r="H42" s="35">
        <f>SUM('NewRez Calc Sheet'!I91-'NewRez Calc Sheet'!$P91)</f>
        <v>98.239000000000004</v>
      </c>
      <c r="I42" s="35">
        <f>SUM('NewRez Calc Sheet'!J91-'NewRez Calc Sheet'!$P91)</f>
        <v>98.233000000000004</v>
      </c>
      <c r="J42" s="36">
        <f>SUM('NewRez Calc Sheet'!K91-'NewRez Calc Sheet'!$P91)</f>
        <v>98.057000000000002</v>
      </c>
      <c r="K42" s="37">
        <f>SUM('NewRez Calc Sheet'!L91-'NewRez Calc Sheet'!$P91)</f>
        <v>97.855999999999995</v>
      </c>
      <c r="L42" s="34">
        <v>4.99</v>
      </c>
      <c r="M42" s="35">
        <f>SUM('NewRez Calc Sheet'!I1061-'NewRez Calc Sheet'!$P1061)</f>
        <v>97.593999999999994</v>
      </c>
      <c r="N42" s="35">
        <f>SUM('NewRez Calc Sheet'!J1061-'NewRez Calc Sheet'!$P1061)</f>
        <v>97.581000000000003</v>
      </c>
      <c r="O42" s="36">
        <f>SUM('NewRez Calc Sheet'!K1061-'NewRez Calc Sheet'!$P1061)</f>
        <v>97.412999999999997</v>
      </c>
      <c r="P42" s="37">
        <f>SUM('NewRez Calc Sheet'!L1061-'NewRez Calc Sheet'!$P1061)</f>
        <v>97.22</v>
      </c>
      <c r="Q42" s="23"/>
    </row>
    <row r="43" spans="2:21">
      <c r="B43" s="34">
        <f t="shared" si="3"/>
        <v>6.125</v>
      </c>
      <c r="C43" s="35">
        <f>SUM('NewRez Calc Sheet'!I1037-'NewRez Calc Sheet'!$P1037)</f>
        <v>100.699</v>
      </c>
      <c r="D43" s="35">
        <f>SUM('NewRez Calc Sheet'!J1037-'NewRez Calc Sheet'!$P1037)</f>
        <v>100.649</v>
      </c>
      <c r="E43" s="36">
        <f>SUM('NewRez Calc Sheet'!K1037-'NewRez Calc Sheet'!$P1037)</f>
        <v>100.482</v>
      </c>
      <c r="F43" s="37">
        <f>SUM('NewRez Calc Sheet'!L1037-'NewRez Calc Sheet'!$P1037)</f>
        <v>100.29</v>
      </c>
      <c r="G43" s="34">
        <v>4.99</v>
      </c>
      <c r="H43" s="35">
        <f>SUM('NewRez Calc Sheet'!I92-'NewRez Calc Sheet'!$P92)</f>
        <v>98.587000000000003</v>
      </c>
      <c r="I43" s="35">
        <f>SUM('NewRez Calc Sheet'!J92-'NewRez Calc Sheet'!$P92)</f>
        <v>98.581000000000003</v>
      </c>
      <c r="J43" s="36">
        <f>SUM('NewRez Calc Sheet'!K92-'NewRez Calc Sheet'!$P92)</f>
        <v>98.405000000000001</v>
      </c>
      <c r="K43" s="37">
        <f>SUM('NewRez Calc Sheet'!L92-'NewRez Calc Sheet'!$P92)</f>
        <v>98.204999999999998</v>
      </c>
      <c r="L43" s="34">
        <v>5</v>
      </c>
      <c r="M43" s="35">
        <f>SUM('NewRez Calc Sheet'!I1062-'NewRez Calc Sheet'!$P1062)</f>
        <v>98.046999999999997</v>
      </c>
      <c r="N43" s="35">
        <f>SUM('NewRez Calc Sheet'!J1062-'NewRez Calc Sheet'!$P1062)</f>
        <v>98.034000000000006</v>
      </c>
      <c r="O43" s="36">
        <f>SUM('NewRez Calc Sheet'!K1062-'NewRez Calc Sheet'!$P1062)</f>
        <v>97.866</v>
      </c>
      <c r="P43" s="37">
        <f>SUM('NewRez Calc Sheet'!L1062-'NewRez Calc Sheet'!$P1062)</f>
        <v>97.673000000000002</v>
      </c>
      <c r="Q43" s="23"/>
    </row>
    <row r="44" spans="2:21">
      <c r="B44" s="34">
        <f t="shared" si="3"/>
        <v>6.25</v>
      </c>
      <c r="C44" s="35">
        <f>SUM('NewRez Calc Sheet'!I1038-'NewRez Calc Sheet'!$P1038)</f>
        <v>100.72499999999999</v>
      </c>
      <c r="D44" s="35">
        <f>SUM('NewRez Calc Sheet'!J1038-'NewRez Calc Sheet'!$P1038)</f>
        <v>100.675</v>
      </c>
      <c r="E44" s="36">
        <f>SUM('NewRez Calc Sheet'!K1038-'NewRez Calc Sheet'!$P1038)</f>
        <v>100.508</v>
      </c>
      <c r="F44" s="37">
        <f>SUM('NewRez Calc Sheet'!L1038-'NewRez Calc Sheet'!$P1038)</f>
        <v>100.316</v>
      </c>
      <c r="G44" s="34">
        <v>5</v>
      </c>
      <c r="H44" s="35">
        <f>SUM('NewRez Calc Sheet'!I93-'NewRez Calc Sheet'!$P93)</f>
        <v>98.603999999999999</v>
      </c>
      <c r="I44" s="35">
        <f>SUM('NewRez Calc Sheet'!J93-'NewRez Calc Sheet'!$P93)</f>
        <v>98.597999999999999</v>
      </c>
      <c r="J44" s="36">
        <f>SUM('NewRez Calc Sheet'!K93-'NewRez Calc Sheet'!$P93)</f>
        <v>98.421999999999997</v>
      </c>
      <c r="K44" s="37">
        <f>SUM('NewRez Calc Sheet'!L93-'NewRez Calc Sheet'!$P93)</f>
        <v>98.221999999999994</v>
      </c>
      <c r="L44" s="34">
        <f t="shared" si="5"/>
        <v>5.125</v>
      </c>
      <c r="M44" s="35">
        <f>SUM('NewRez Calc Sheet'!I1063-'NewRez Calc Sheet'!$P1063)</f>
        <v>98.456999999999994</v>
      </c>
      <c r="N44" s="35">
        <f>SUM('NewRez Calc Sheet'!J1063-'NewRez Calc Sheet'!$P1063)</f>
        <v>98.444000000000003</v>
      </c>
      <c r="O44" s="36">
        <f>SUM('NewRez Calc Sheet'!K1063-'NewRez Calc Sheet'!$P1063)</f>
        <v>98.275999999999996</v>
      </c>
      <c r="P44" s="37">
        <f>SUM('NewRez Calc Sheet'!L1063-'NewRez Calc Sheet'!$P1063)</f>
        <v>98.082999999999998</v>
      </c>
      <c r="Q44" s="23"/>
    </row>
    <row r="45" spans="2:21">
      <c r="B45" s="34">
        <f t="shared" si="3"/>
        <v>6.375</v>
      </c>
      <c r="C45" s="35">
        <f>SUM('NewRez Calc Sheet'!I1039-'NewRez Calc Sheet'!$P1039)</f>
        <v>100.974</v>
      </c>
      <c r="D45" s="35">
        <f>SUM('NewRez Calc Sheet'!J1039-'NewRez Calc Sheet'!$P1039)</f>
        <v>100.92400000000001</v>
      </c>
      <c r="E45" s="36">
        <f>SUM('NewRez Calc Sheet'!K1039-'NewRez Calc Sheet'!$P1039)</f>
        <v>100.75700000000001</v>
      </c>
      <c r="F45" s="37">
        <f>SUM('NewRez Calc Sheet'!L1039-'NewRez Calc Sheet'!$P1039)</f>
        <v>100.565</v>
      </c>
      <c r="G45" s="34">
        <f t="shared" si="4"/>
        <v>5.125</v>
      </c>
      <c r="H45" s="35">
        <f>SUM('NewRez Calc Sheet'!I94-'NewRez Calc Sheet'!$P94)</f>
        <v>98.566999999999993</v>
      </c>
      <c r="I45" s="35">
        <f>SUM('NewRez Calc Sheet'!J94-'NewRez Calc Sheet'!$P94)</f>
        <v>98.554000000000002</v>
      </c>
      <c r="J45" s="36">
        <f>SUM('NewRez Calc Sheet'!K94-'NewRez Calc Sheet'!$P94)</f>
        <v>98.385999999999996</v>
      </c>
      <c r="K45" s="37">
        <f>SUM('NewRez Calc Sheet'!L94-'NewRez Calc Sheet'!$P94)</f>
        <v>98.192999999999998</v>
      </c>
      <c r="L45" s="34">
        <f t="shared" si="5"/>
        <v>5.25</v>
      </c>
      <c r="M45" s="35">
        <f>SUM('NewRez Calc Sheet'!I1064-'NewRez Calc Sheet'!$P1064)</f>
        <v>98.722999999999999</v>
      </c>
      <c r="N45" s="35">
        <f>SUM('NewRez Calc Sheet'!J1064-'NewRez Calc Sheet'!$P1064)</f>
        <v>98.71</v>
      </c>
      <c r="O45" s="36">
        <f>SUM('NewRez Calc Sheet'!K1064-'NewRez Calc Sheet'!$P1064)</f>
        <v>98.542000000000002</v>
      </c>
      <c r="P45" s="37">
        <f>SUM('NewRez Calc Sheet'!L1064-'NewRez Calc Sheet'!$P1064)</f>
        <v>98.349000000000004</v>
      </c>
      <c r="Q45" s="23"/>
    </row>
    <row r="46" spans="2:21">
      <c r="B46" s="34">
        <v>6.49</v>
      </c>
      <c r="C46" s="35">
        <f>SUM('NewRez Calc Sheet'!I1040-'NewRez Calc Sheet'!$P1040)</f>
        <v>100.955</v>
      </c>
      <c r="D46" s="35">
        <f>SUM('NewRez Calc Sheet'!J1040-'NewRez Calc Sheet'!$P1040)</f>
        <v>100.875</v>
      </c>
      <c r="E46" s="36">
        <f>SUM('NewRez Calc Sheet'!K1040-'NewRez Calc Sheet'!$P1040)</f>
        <v>100.67100000000001</v>
      </c>
      <c r="F46" s="37">
        <f>SUM('NewRez Calc Sheet'!L1040-'NewRez Calc Sheet'!$P1040)</f>
        <v>100.44199999999999</v>
      </c>
      <c r="G46" s="34">
        <f t="shared" si="4"/>
        <v>5.25</v>
      </c>
      <c r="H46" s="35">
        <f>SUM('NewRez Calc Sheet'!I95-'NewRez Calc Sheet'!$P95)</f>
        <v>99.018000000000001</v>
      </c>
      <c r="I46" s="35">
        <f>SUM('NewRez Calc Sheet'!J95-'NewRez Calc Sheet'!$P95)</f>
        <v>99.004000000000005</v>
      </c>
      <c r="J46" s="36">
        <f>SUM('NewRez Calc Sheet'!K95-'NewRez Calc Sheet'!$P95)</f>
        <v>98.835999999999999</v>
      </c>
      <c r="K46" s="37">
        <f>SUM('NewRez Calc Sheet'!L95-'NewRez Calc Sheet'!$P95)</f>
        <v>98.643000000000001</v>
      </c>
      <c r="L46" s="34">
        <f t="shared" si="5"/>
        <v>5.375</v>
      </c>
      <c r="M46" s="35">
        <f>SUM('NewRez Calc Sheet'!I1065-'NewRez Calc Sheet'!$P1065)</f>
        <v>98.688000000000002</v>
      </c>
      <c r="N46" s="35">
        <f>SUM('NewRez Calc Sheet'!J1065-'NewRez Calc Sheet'!$P1065)</f>
        <v>98.661000000000001</v>
      </c>
      <c r="O46" s="36">
        <f>SUM('NewRez Calc Sheet'!K1065-'NewRez Calc Sheet'!$P1065)</f>
        <v>98.477000000000004</v>
      </c>
      <c r="P46" s="37">
        <f>SUM('NewRez Calc Sheet'!L1065-'NewRez Calc Sheet'!$P1065)</f>
        <v>98.269000000000005</v>
      </c>
      <c r="Q46" s="23"/>
    </row>
    <row r="47" spans="2:21">
      <c r="B47" s="34">
        <v>6.5</v>
      </c>
      <c r="C47" s="35">
        <f>SUM('NewRez Calc Sheet'!I1041-'NewRez Calc Sheet'!$P1041)</f>
        <v>101.369</v>
      </c>
      <c r="D47" s="35">
        <f>SUM('NewRez Calc Sheet'!J1041-'NewRez Calc Sheet'!$P1041)</f>
        <v>101.289</v>
      </c>
      <c r="E47" s="36">
        <f>SUM('NewRez Calc Sheet'!K1041-'NewRez Calc Sheet'!$P1041)</f>
        <v>101.08499999999999</v>
      </c>
      <c r="F47" s="37">
        <f>SUM('NewRez Calc Sheet'!L1041-'NewRez Calc Sheet'!$P1041)</f>
        <v>100.85599999999999</v>
      </c>
      <c r="G47" s="34">
        <f t="shared" si="4"/>
        <v>5.375</v>
      </c>
      <c r="H47" s="35">
        <f>SUM('NewRez Calc Sheet'!I96-'NewRez Calc Sheet'!$P96)</f>
        <v>99.427000000000007</v>
      </c>
      <c r="I47" s="35">
        <f>SUM('NewRez Calc Sheet'!J96-'NewRez Calc Sheet'!$P96)</f>
        <v>99.414000000000001</v>
      </c>
      <c r="J47" s="36">
        <f>SUM('NewRez Calc Sheet'!K96-'NewRez Calc Sheet'!$P96)</f>
        <v>99.245999999999995</v>
      </c>
      <c r="K47" s="37">
        <f>SUM('NewRez Calc Sheet'!L96-'NewRez Calc Sheet'!$P96)</f>
        <v>99.052999999999997</v>
      </c>
      <c r="L47" s="34">
        <f t="shared" si="5"/>
        <v>5.5</v>
      </c>
      <c r="M47" s="35">
        <f>SUM('NewRez Calc Sheet'!I1066-'NewRez Calc Sheet'!$P1066)</f>
        <v>99.113</v>
      </c>
      <c r="N47" s="35">
        <f>SUM('NewRez Calc Sheet'!J1066-'NewRez Calc Sheet'!$P1066)</f>
        <v>99.085999999999999</v>
      </c>
      <c r="O47" s="36">
        <f>SUM('NewRez Calc Sheet'!K1066-'NewRez Calc Sheet'!$P1066)</f>
        <v>98.902000000000001</v>
      </c>
      <c r="P47" s="37">
        <f>SUM('NewRez Calc Sheet'!L1066-'NewRez Calc Sheet'!$P1066)</f>
        <v>98.694000000000003</v>
      </c>
      <c r="Q47" s="23"/>
    </row>
    <row r="48" spans="2:21">
      <c r="B48" s="34">
        <f t="shared" si="3"/>
        <v>6.625</v>
      </c>
      <c r="C48" s="35">
        <f>SUM('NewRez Calc Sheet'!I1042-'NewRez Calc Sheet'!$P1042)</f>
        <v>101.74</v>
      </c>
      <c r="D48" s="35">
        <f>SUM('NewRez Calc Sheet'!J1042-'NewRez Calc Sheet'!$P1042)</f>
        <v>101.66</v>
      </c>
      <c r="E48" s="36">
        <f>SUM('NewRez Calc Sheet'!K1042-'NewRez Calc Sheet'!$P1042)</f>
        <v>101.456</v>
      </c>
      <c r="F48" s="37">
        <f>SUM('NewRez Calc Sheet'!L1042-'NewRez Calc Sheet'!$P1042)</f>
        <v>101.227</v>
      </c>
      <c r="G48" s="34">
        <f t="shared" si="4"/>
        <v>5.5</v>
      </c>
      <c r="H48" s="35">
        <f>SUM('NewRez Calc Sheet'!I97-'NewRez Calc Sheet'!$P97)</f>
        <v>99.718000000000004</v>
      </c>
      <c r="I48" s="35">
        <f>SUM('NewRez Calc Sheet'!J97-'NewRez Calc Sheet'!$P97)</f>
        <v>99.703999999999994</v>
      </c>
      <c r="J48" s="36">
        <f>SUM('NewRez Calc Sheet'!K97-'NewRez Calc Sheet'!$P97)</f>
        <v>99.536000000000001</v>
      </c>
      <c r="K48" s="37">
        <f>SUM('NewRez Calc Sheet'!L97-'NewRez Calc Sheet'!$P97)</f>
        <v>99.343000000000004</v>
      </c>
      <c r="L48" s="34">
        <f t="shared" si="5"/>
        <v>5.625</v>
      </c>
      <c r="M48" s="35">
        <f>SUM('NewRez Calc Sheet'!I1067-'NewRez Calc Sheet'!$P1067)</f>
        <v>99.495000000000005</v>
      </c>
      <c r="N48" s="35">
        <f>SUM('NewRez Calc Sheet'!J1067-'NewRez Calc Sheet'!$P1067)</f>
        <v>99.466999999999999</v>
      </c>
      <c r="O48" s="36">
        <f>SUM('NewRez Calc Sheet'!K1067-'NewRez Calc Sheet'!$P1067)</f>
        <v>99.284000000000006</v>
      </c>
      <c r="P48" s="37">
        <f>SUM('NewRez Calc Sheet'!L1067-'NewRez Calc Sheet'!$P1067)</f>
        <v>99.075999999999993</v>
      </c>
      <c r="Q48" s="23"/>
      <c r="R48" s="23"/>
      <c r="S48" s="23"/>
      <c r="T48" s="23"/>
      <c r="U48" s="23"/>
    </row>
    <row r="49" spans="2:21">
      <c r="B49" s="34">
        <f t="shared" si="3"/>
        <v>6.75</v>
      </c>
      <c r="C49" s="35">
        <f>SUM('NewRez Calc Sheet'!I1043-'NewRez Calc Sheet'!$P1043)</f>
        <v>101.759</v>
      </c>
      <c r="D49" s="35">
        <f>SUM('NewRez Calc Sheet'!J1043-'NewRez Calc Sheet'!$P1043)</f>
        <v>101.679</v>
      </c>
      <c r="E49" s="36">
        <f>SUM('NewRez Calc Sheet'!K1043-'NewRez Calc Sheet'!$P1043)</f>
        <v>101.47499999999999</v>
      </c>
      <c r="F49" s="37">
        <f>SUM('NewRez Calc Sheet'!L1043-'NewRez Calc Sheet'!$P1043)</f>
        <v>101.246</v>
      </c>
      <c r="G49" s="34">
        <f t="shared" si="4"/>
        <v>5.625</v>
      </c>
      <c r="H49" s="35">
        <f>SUM('NewRez Calc Sheet'!I98-'NewRez Calc Sheet'!$P98)</f>
        <v>99.691999999999993</v>
      </c>
      <c r="I49" s="35">
        <f>SUM('NewRez Calc Sheet'!J98-'NewRez Calc Sheet'!$P98)</f>
        <v>99.664000000000001</v>
      </c>
      <c r="J49" s="36">
        <f>SUM('NewRez Calc Sheet'!K98-'NewRez Calc Sheet'!$P98)</f>
        <v>99.480999999999995</v>
      </c>
      <c r="K49" s="37">
        <f>SUM('NewRez Calc Sheet'!L98-'NewRez Calc Sheet'!$P98)</f>
        <v>99.272999999999996</v>
      </c>
      <c r="L49" s="34">
        <f t="shared" si="5"/>
        <v>5.75</v>
      </c>
      <c r="M49" s="35">
        <f>SUM('NewRez Calc Sheet'!I1068-'NewRez Calc Sheet'!$P1068)</f>
        <v>99.715999999999994</v>
      </c>
      <c r="N49" s="35">
        <f>SUM('NewRez Calc Sheet'!J1068-'NewRez Calc Sheet'!$P1068)</f>
        <v>99.688000000000002</v>
      </c>
      <c r="O49" s="36">
        <f>SUM('NewRez Calc Sheet'!K1068-'NewRez Calc Sheet'!$P1068)</f>
        <v>99.504999999999995</v>
      </c>
      <c r="P49" s="37">
        <f>SUM('NewRez Calc Sheet'!L1068-'NewRez Calc Sheet'!$P1068)</f>
        <v>99.296999999999997</v>
      </c>
      <c r="Q49" s="23"/>
      <c r="R49" s="23"/>
      <c r="S49" s="23"/>
      <c r="T49" s="23"/>
    </row>
    <row r="50" spans="2:21">
      <c r="B50" s="34">
        <f t="shared" si="3"/>
        <v>6.875</v>
      </c>
      <c r="C50" s="35">
        <f>SUM('NewRez Calc Sheet'!I1044-'NewRez Calc Sheet'!$P1044)</f>
        <v>101.985</v>
      </c>
      <c r="D50" s="35">
        <f>SUM('NewRez Calc Sheet'!J1044-'NewRez Calc Sheet'!$P1044)</f>
        <v>101.905</v>
      </c>
      <c r="E50" s="36">
        <f>SUM('NewRez Calc Sheet'!K1044-'NewRez Calc Sheet'!$P1044)</f>
        <v>101.70099999999999</v>
      </c>
      <c r="F50" s="37">
        <f>SUM('NewRez Calc Sheet'!L1044-'NewRez Calc Sheet'!$P1044)</f>
        <v>101.47199999999999</v>
      </c>
      <c r="G50" s="34">
        <f t="shared" si="4"/>
        <v>5.75</v>
      </c>
      <c r="H50" s="35">
        <f>SUM('NewRez Calc Sheet'!I99-'NewRez Calc Sheet'!$P99)</f>
        <v>100.11</v>
      </c>
      <c r="I50" s="35">
        <f>SUM('NewRez Calc Sheet'!J99-'NewRez Calc Sheet'!$P99)</f>
        <v>100.08199999999999</v>
      </c>
      <c r="J50" s="36">
        <f>SUM('NewRez Calc Sheet'!K99-'NewRez Calc Sheet'!$P99)</f>
        <v>99.899000000000001</v>
      </c>
      <c r="K50" s="37">
        <f>SUM('NewRez Calc Sheet'!L99-'NewRez Calc Sheet'!$P99)</f>
        <v>99.69</v>
      </c>
      <c r="L50" s="34">
        <f t="shared" si="5"/>
        <v>5.875</v>
      </c>
      <c r="M50" s="35">
        <f>SUM('NewRez Calc Sheet'!I1069-'NewRez Calc Sheet'!$P1069)</f>
        <v>99.721000000000004</v>
      </c>
      <c r="N50" s="35">
        <f>SUM('NewRez Calc Sheet'!J1069-'NewRez Calc Sheet'!$P1069)</f>
        <v>99.692999999999998</v>
      </c>
      <c r="O50" s="36">
        <f>SUM('NewRez Calc Sheet'!K1069-'NewRez Calc Sheet'!$P1069)</f>
        <v>99.51</v>
      </c>
      <c r="P50" s="37">
        <f>SUM('NewRez Calc Sheet'!L1069-'NewRez Calc Sheet'!$P1069)</f>
        <v>99.301000000000002</v>
      </c>
      <c r="Q50" s="23"/>
      <c r="R50" s="23"/>
      <c r="T50" s="23"/>
    </row>
    <row r="51" spans="2:21" ht="15.75" thickBot="1">
      <c r="B51" s="38">
        <v>6.99</v>
      </c>
      <c r="C51" s="39">
        <f>SUM('NewRez Calc Sheet'!I1045-'NewRez Calc Sheet'!$P1045)</f>
        <v>101.161</v>
      </c>
      <c r="D51" s="39">
        <f>SUM('NewRez Calc Sheet'!J1045-'NewRez Calc Sheet'!$P1045)</f>
        <v>101.071</v>
      </c>
      <c r="E51" s="40">
        <f>SUM('NewRez Calc Sheet'!K1045-'NewRez Calc Sheet'!$P1045)</f>
        <v>100.85899999999999</v>
      </c>
      <c r="F51" s="41">
        <f>SUM('NewRez Calc Sheet'!L1045-'NewRez Calc Sheet'!$P1045)</f>
        <v>100.623</v>
      </c>
      <c r="G51" s="38">
        <f t="shared" si="4"/>
        <v>5.875</v>
      </c>
      <c r="H51" s="39">
        <f>SUM('NewRez Calc Sheet'!I100-'NewRez Calc Sheet'!$P100)</f>
        <v>100.492</v>
      </c>
      <c r="I51" s="39">
        <f>SUM('NewRez Calc Sheet'!J100-'NewRez Calc Sheet'!$P100)</f>
        <v>100.464</v>
      </c>
      <c r="J51" s="40">
        <f>SUM('NewRez Calc Sheet'!K100-'NewRez Calc Sheet'!$P100)</f>
        <v>100.28100000000001</v>
      </c>
      <c r="K51" s="41">
        <f>SUM('NewRez Calc Sheet'!L100-'NewRez Calc Sheet'!$P100)</f>
        <v>100.07299999999999</v>
      </c>
      <c r="L51" s="38">
        <v>5.99</v>
      </c>
      <c r="M51" s="39" t="e">
        <f>SUM('NewRez Calc Sheet'!I1070-'NewRez Calc Sheet'!$P1070)</f>
        <v>#VALUE!</v>
      </c>
      <c r="N51" s="39" t="e">
        <f>SUM('NewRez Calc Sheet'!J1070-'NewRez Calc Sheet'!$P1070)</f>
        <v>#VALUE!</v>
      </c>
      <c r="O51" s="40" t="e">
        <f>SUM('NewRez Calc Sheet'!K1070-'NewRez Calc Sheet'!$P1070)</f>
        <v>#VALUE!</v>
      </c>
      <c r="P51" s="41" t="e">
        <f>SUM('NewRez Calc Sheet'!L1070-'NewRez Calc Sheet'!$P1070)</f>
        <v>#VALUE!</v>
      </c>
    </row>
    <row r="52" spans="2:21" ht="15.75" thickBot="1">
      <c r="B52" s="42"/>
      <c r="C52" s="20" t="s">
        <v>28</v>
      </c>
      <c r="D52" s="20"/>
      <c r="E52" s="20"/>
      <c r="F52" s="20"/>
      <c r="G52" s="20"/>
      <c r="H52" s="20" t="s">
        <v>29</v>
      </c>
      <c r="I52" s="20"/>
      <c r="J52" s="20"/>
      <c r="K52" s="20"/>
      <c r="L52" s="20"/>
      <c r="M52" s="20" t="s">
        <v>30</v>
      </c>
      <c r="N52" s="20"/>
      <c r="O52" s="20"/>
      <c r="P52" s="43"/>
    </row>
    <row r="53" spans="2:21" ht="15.75">
      <c r="B53" s="1799" t="s">
        <v>808</v>
      </c>
      <c r="C53" s="1800"/>
      <c r="D53" s="1800"/>
      <c r="E53" s="1800"/>
      <c r="F53" s="1801"/>
      <c r="G53" s="1799" t="s">
        <v>810</v>
      </c>
      <c r="H53" s="1800"/>
      <c r="I53" s="1800"/>
      <c r="J53" s="1800"/>
      <c r="K53" s="1801"/>
      <c r="L53" s="1799" t="s">
        <v>811</v>
      </c>
      <c r="M53" s="1800"/>
      <c r="N53" s="1800"/>
      <c r="O53" s="1800"/>
      <c r="P53" s="1801"/>
    </row>
    <row r="54" spans="2:21" ht="15.75" thickBot="1">
      <c r="B54" s="24" t="s">
        <v>17</v>
      </c>
      <c r="C54" s="25" t="s">
        <v>18</v>
      </c>
      <c r="D54" s="26" t="s">
        <v>19</v>
      </c>
      <c r="E54" s="27" t="s">
        <v>20</v>
      </c>
      <c r="F54" s="28" t="s">
        <v>21</v>
      </c>
      <c r="G54" s="24" t="s">
        <v>17</v>
      </c>
      <c r="H54" s="25" t="s">
        <v>18</v>
      </c>
      <c r="I54" s="26" t="s">
        <v>19</v>
      </c>
      <c r="J54" s="27" t="s">
        <v>20</v>
      </c>
      <c r="K54" s="28" t="s">
        <v>21</v>
      </c>
      <c r="L54" s="24" t="s">
        <v>17</v>
      </c>
      <c r="M54" s="25" t="s">
        <v>18</v>
      </c>
      <c r="N54" s="26" t="s">
        <v>19</v>
      </c>
      <c r="O54" s="27" t="s">
        <v>20</v>
      </c>
      <c r="P54" s="28" t="s">
        <v>21</v>
      </c>
    </row>
    <row r="55" spans="2:21">
      <c r="B55" s="30">
        <v>5</v>
      </c>
      <c r="C55" s="31">
        <f>SUM('NewRez Calc Sheet'!I1102-'NewRez Calc Sheet'!$P1102)</f>
        <v>96.731999999999999</v>
      </c>
      <c r="D55" s="31">
        <f>SUM('NewRez Calc Sheet'!J1102-'NewRez Calc Sheet'!$P1102)</f>
        <v>96.694999999999993</v>
      </c>
      <c r="E55" s="32">
        <f>SUM('NewRez Calc Sheet'!K1102-'NewRez Calc Sheet'!$P1102)</f>
        <v>96.536000000000001</v>
      </c>
      <c r="F55" s="33">
        <f>SUM('NewRez Calc Sheet'!L1102-'NewRez Calc Sheet'!$P1102)</f>
        <v>96.350999999999999</v>
      </c>
      <c r="G55" s="30">
        <v>5.5</v>
      </c>
      <c r="H55" s="31">
        <f>SUM('NewRez Calc Sheet'!I109-'NewRez Calc Sheet'!$P109)</f>
        <v>98.963999999999999</v>
      </c>
      <c r="I55" s="31">
        <f>SUM('NewRez Calc Sheet'!J109-'NewRez Calc Sheet'!$P109)</f>
        <v>98.927000000000007</v>
      </c>
      <c r="J55" s="32">
        <f>SUM('NewRez Calc Sheet'!K109-'NewRez Calc Sheet'!$P109)</f>
        <v>98.768000000000001</v>
      </c>
      <c r="K55" s="33">
        <f>SUM('NewRez Calc Sheet'!L109-'NewRez Calc Sheet'!$P109)</f>
        <v>98.582999999999998</v>
      </c>
      <c r="L55" s="30">
        <v>4.625</v>
      </c>
      <c r="M55" s="31">
        <f>SUM('NewRez Calc Sheet'!I134-'NewRez Calc Sheet'!$P134)</f>
        <v>98.025000000000006</v>
      </c>
      <c r="N55" s="31">
        <f>SUM('NewRez Calc Sheet'!J134-'NewRez Calc Sheet'!$P134)</f>
        <v>98.019000000000005</v>
      </c>
      <c r="O55" s="31">
        <f>SUM('NewRez Calc Sheet'!K134-'NewRez Calc Sheet'!$P134)</f>
        <v>97.843999999999994</v>
      </c>
      <c r="P55" s="33">
        <f>SUM('NewRez Calc Sheet'!L134-'NewRez Calc Sheet'!$P134)</f>
        <v>97.643000000000001</v>
      </c>
      <c r="Q55" s="23"/>
      <c r="R55" s="23"/>
      <c r="S55" s="23"/>
      <c r="U55" s="23"/>
    </row>
    <row r="56" spans="2:21">
      <c r="B56" s="34">
        <f>SUM(B55+0.125)</f>
        <v>5.125</v>
      </c>
      <c r="C56" s="35">
        <f>SUM('NewRez Calc Sheet'!I1103-'NewRez Calc Sheet'!$P1103)</f>
        <v>97.287999999999997</v>
      </c>
      <c r="D56" s="35">
        <f>SUM('NewRez Calc Sheet'!J1103-'NewRez Calc Sheet'!$P1103)</f>
        <v>97.251000000000005</v>
      </c>
      <c r="E56" s="36">
        <f>SUM('NewRez Calc Sheet'!K1103-'NewRez Calc Sheet'!$P1103)</f>
        <v>97.090999999999994</v>
      </c>
      <c r="F56" s="37">
        <f>SUM('NewRez Calc Sheet'!L1103-'NewRez Calc Sheet'!$P1103)</f>
        <v>96.906999999999996</v>
      </c>
      <c r="G56" s="34">
        <f>SUM(G55+0.125)</f>
        <v>5.625</v>
      </c>
      <c r="H56" s="35">
        <f>SUM('NewRez Calc Sheet'!I110-'NewRez Calc Sheet'!$P110)</f>
        <v>99.566999999999993</v>
      </c>
      <c r="I56" s="35">
        <f>SUM('NewRez Calc Sheet'!J110-'NewRez Calc Sheet'!$P110)</f>
        <v>99.53</v>
      </c>
      <c r="J56" s="36">
        <f>SUM('NewRez Calc Sheet'!K110-'NewRez Calc Sheet'!$P110)</f>
        <v>99.37</v>
      </c>
      <c r="K56" s="37">
        <f>SUM('NewRez Calc Sheet'!L110-'NewRez Calc Sheet'!$P110)</f>
        <v>99.186000000000007</v>
      </c>
      <c r="L56" s="34">
        <f>SUM(L55+0.125)</f>
        <v>4.75</v>
      </c>
      <c r="M56" s="35">
        <f>SUM('NewRez Calc Sheet'!I135-'NewRez Calc Sheet'!$P135)</f>
        <v>98.536000000000001</v>
      </c>
      <c r="N56" s="35">
        <f>SUM('NewRez Calc Sheet'!J135-'NewRez Calc Sheet'!$P135)</f>
        <v>98.53</v>
      </c>
      <c r="O56" s="35">
        <f>SUM('NewRez Calc Sheet'!K135-'NewRez Calc Sheet'!$P135)</f>
        <v>98.355000000000004</v>
      </c>
      <c r="P56" s="37">
        <f>SUM('NewRez Calc Sheet'!L135-'NewRez Calc Sheet'!$P135)</f>
        <v>98.153999999999996</v>
      </c>
      <c r="Q56" s="23"/>
      <c r="R56" s="23"/>
      <c r="S56" s="23"/>
      <c r="U56" s="23"/>
    </row>
    <row r="57" spans="2:21">
      <c r="B57" s="34">
        <f t="shared" ref="B57:B73" si="6">SUM(B56+0.125)</f>
        <v>5.25</v>
      </c>
      <c r="C57" s="35">
        <f>SUM('NewRez Calc Sheet'!I1104-'NewRez Calc Sheet'!$P1104)</f>
        <v>97.372</v>
      </c>
      <c r="D57" s="35">
        <f>SUM('NewRez Calc Sheet'!J1104-'NewRez Calc Sheet'!$P1104)</f>
        <v>97.334999999999994</v>
      </c>
      <c r="E57" s="36">
        <f>SUM('NewRez Calc Sheet'!K1104-'NewRez Calc Sheet'!$P1104)</f>
        <v>97.174999999999997</v>
      </c>
      <c r="F57" s="37">
        <f>SUM('NewRez Calc Sheet'!L1104-'NewRez Calc Sheet'!$P1104)</f>
        <v>96.991</v>
      </c>
      <c r="G57" s="34">
        <f t="shared" ref="G57:G73" si="7">SUM(G56+0.125)</f>
        <v>5.75</v>
      </c>
      <c r="H57" s="35">
        <f>SUM('NewRez Calc Sheet'!I111-'NewRez Calc Sheet'!$P111)</f>
        <v>100.071</v>
      </c>
      <c r="I57" s="35">
        <f>SUM('NewRez Calc Sheet'!J111-'NewRez Calc Sheet'!$P111)</f>
        <v>100.03400000000001</v>
      </c>
      <c r="J57" s="36">
        <f>SUM('NewRez Calc Sheet'!K111-'NewRez Calc Sheet'!$P111)</f>
        <v>99.873999999999995</v>
      </c>
      <c r="K57" s="37">
        <f>SUM('NewRez Calc Sheet'!L111-'NewRez Calc Sheet'!$P111)</f>
        <v>99.69</v>
      </c>
      <c r="L57" s="34">
        <f t="shared" ref="L57:L73" si="8">SUM(L56+0.125)</f>
        <v>4.875</v>
      </c>
      <c r="M57" s="35">
        <f>SUM('NewRez Calc Sheet'!I136-'NewRez Calc Sheet'!$P136)</f>
        <v>98.885000000000005</v>
      </c>
      <c r="N57" s="35">
        <f>SUM('NewRez Calc Sheet'!J136-'NewRez Calc Sheet'!$P136)</f>
        <v>98.879000000000005</v>
      </c>
      <c r="O57" s="35">
        <f>SUM('NewRez Calc Sheet'!K136-'NewRez Calc Sheet'!$P136)</f>
        <v>98.703000000000003</v>
      </c>
      <c r="P57" s="37">
        <f>SUM('NewRez Calc Sheet'!L136-'NewRez Calc Sheet'!$P136)</f>
        <v>98.501999999999995</v>
      </c>
      <c r="Q57" s="23"/>
      <c r="R57" s="23"/>
      <c r="S57" s="23"/>
      <c r="U57" s="23"/>
    </row>
    <row r="58" spans="2:21">
      <c r="B58" s="34">
        <f t="shared" si="6"/>
        <v>5.375</v>
      </c>
      <c r="C58" s="35">
        <f>SUM('NewRez Calc Sheet'!I1105-'NewRez Calc Sheet'!$P1105)</f>
        <v>97.968999999999994</v>
      </c>
      <c r="D58" s="35">
        <f>SUM('NewRez Calc Sheet'!J1105-'NewRez Calc Sheet'!$P1105)</f>
        <v>97.932000000000002</v>
      </c>
      <c r="E58" s="36">
        <f>SUM('NewRez Calc Sheet'!K1105-'NewRez Calc Sheet'!$P1105)</f>
        <v>97.772000000000006</v>
      </c>
      <c r="F58" s="37">
        <f>SUM('NewRez Calc Sheet'!L1105-'NewRez Calc Sheet'!$P1105)</f>
        <v>97.587999999999994</v>
      </c>
      <c r="G58" s="34">
        <f t="shared" si="7"/>
        <v>5.875</v>
      </c>
      <c r="H58" s="35">
        <f>SUM('NewRez Calc Sheet'!I112-'NewRez Calc Sheet'!$P112)</f>
        <v>100.096</v>
      </c>
      <c r="I58" s="35">
        <f>SUM('NewRez Calc Sheet'!J112-'NewRez Calc Sheet'!$P112)</f>
        <v>100.059</v>
      </c>
      <c r="J58" s="36">
        <f>SUM('NewRez Calc Sheet'!K112-'NewRez Calc Sheet'!$P112)</f>
        <v>99.9</v>
      </c>
      <c r="K58" s="37">
        <f>SUM('NewRez Calc Sheet'!L112-'NewRez Calc Sheet'!$P112)</f>
        <v>99.715000000000003</v>
      </c>
      <c r="L58" s="34">
        <v>4.99</v>
      </c>
      <c r="M58" s="35">
        <f>SUM('NewRez Calc Sheet'!I137-'NewRez Calc Sheet'!$P137)</f>
        <v>98.902000000000001</v>
      </c>
      <c r="N58" s="35">
        <f>SUM('NewRez Calc Sheet'!J137-'NewRez Calc Sheet'!$P137)</f>
        <v>98.894999999999996</v>
      </c>
      <c r="O58" s="35">
        <f>SUM('NewRez Calc Sheet'!K137-'NewRez Calc Sheet'!$P137)</f>
        <v>98.72</v>
      </c>
      <c r="P58" s="37">
        <f>SUM('NewRez Calc Sheet'!L137-'NewRez Calc Sheet'!$P137)</f>
        <v>98.519000000000005</v>
      </c>
      <c r="Q58" s="23"/>
      <c r="R58" s="23"/>
      <c r="S58" s="23"/>
      <c r="U58" s="23"/>
    </row>
    <row r="59" spans="2:21">
      <c r="B59" s="34">
        <v>5.49</v>
      </c>
      <c r="C59" s="35">
        <f>SUM('NewRez Calc Sheet'!I1106-'NewRez Calc Sheet'!$P1106)</f>
        <v>98.539000000000001</v>
      </c>
      <c r="D59" s="35">
        <f>SUM('NewRez Calc Sheet'!J1106-'NewRez Calc Sheet'!$P1106)</f>
        <v>98.501999999999995</v>
      </c>
      <c r="E59" s="36">
        <f>SUM('NewRez Calc Sheet'!K1106-'NewRez Calc Sheet'!$P1106)</f>
        <v>98.341999999999999</v>
      </c>
      <c r="F59" s="37">
        <f>SUM('NewRez Calc Sheet'!L1106-'NewRez Calc Sheet'!$P1106)</f>
        <v>98.158000000000001</v>
      </c>
      <c r="G59" s="34">
        <v>5.99</v>
      </c>
      <c r="H59" s="35">
        <f>SUM('NewRez Calc Sheet'!I113-'NewRez Calc Sheet'!$P113)</f>
        <v>100.41200000000001</v>
      </c>
      <c r="I59" s="35">
        <f>SUM('NewRez Calc Sheet'!J113-'NewRez Calc Sheet'!$P113)</f>
        <v>100.375</v>
      </c>
      <c r="J59" s="36">
        <f>SUM('NewRez Calc Sheet'!K113-'NewRez Calc Sheet'!$P113)</f>
        <v>100.21599999999999</v>
      </c>
      <c r="K59" s="37">
        <f>SUM('NewRez Calc Sheet'!L113-'NewRez Calc Sheet'!$P113)</f>
        <v>100.03100000000001</v>
      </c>
      <c r="L59" s="34">
        <v>5</v>
      </c>
      <c r="M59" s="35">
        <f>SUM('NewRez Calc Sheet'!I138-'NewRez Calc Sheet'!$P138)</f>
        <v>98.796000000000006</v>
      </c>
      <c r="N59" s="35">
        <f>SUM('NewRez Calc Sheet'!J138-'NewRez Calc Sheet'!$P138)</f>
        <v>98.783000000000001</v>
      </c>
      <c r="O59" s="35">
        <f>SUM('NewRez Calc Sheet'!K138-'NewRez Calc Sheet'!$P138)</f>
        <v>98.614000000000004</v>
      </c>
      <c r="P59" s="37">
        <f>SUM('NewRez Calc Sheet'!L138-'NewRez Calc Sheet'!$P138)</f>
        <v>98.421000000000006</v>
      </c>
      <c r="Q59" s="23"/>
      <c r="R59" s="23"/>
      <c r="S59" s="23"/>
      <c r="U59" s="23"/>
    </row>
    <row r="60" spans="2:21">
      <c r="B60" s="34">
        <v>5.5</v>
      </c>
      <c r="C60" s="35">
        <f>SUM('NewRez Calc Sheet'!I1107-'NewRez Calc Sheet'!$P1107)</f>
        <v>99.105000000000004</v>
      </c>
      <c r="D60" s="35">
        <f>SUM('NewRez Calc Sheet'!J1107-'NewRez Calc Sheet'!$P1107)</f>
        <v>99.067999999999998</v>
      </c>
      <c r="E60" s="36">
        <f>SUM('NewRez Calc Sheet'!K1107-'NewRez Calc Sheet'!$P1107)</f>
        <v>98.908000000000001</v>
      </c>
      <c r="F60" s="37">
        <f>SUM('NewRez Calc Sheet'!L1107-'NewRez Calc Sheet'!$P1107)</f>
        <v>98.724000000000004</v>
      </c>
      <c r="G60" s="34">
        <v>6</v>
      </c>
      <c r="H60" s="35">
        <f>SUM('NewRez Calc Sheet'!I114-'NewRez Calc Sheet'!$P114)</f>
        <v>100.389</v>
      </c>
      <c r="I60" s="35">
        <f>SUM('NewRez Calc Sheet'!J114-'NewRez Calc Sheet'!$P114)</f>
        <v>100.339</v>
      </c>
      <c r="J60" s="36">
        <f>SUM('NewRez Calc Sheet'!K114-'NewRez Calc Sheet'!$P114)</f>
        <v>100.173</v>
      </c>
      <c r="K60" s="37">
        <f>SUM('NewRez Calc Sheet'!L114-'NewRez Calc Sheet'!$P114)</f>
        <v>99.980999999999995</v>
      </c>
      <c r="L60" s="34">
        <f t="shared" si="8"/>
        <v>5.125</v>
      </c>
      <c r="M60" s="35">
        <f>SUM('NewRez Calc Sheet'!I139-'NewRez Calc Sheet'!$P139)</f>
        <v>99.313000000000002</v>
      </c>
      <c r="N60" s="35">
        <f>SUM('NewRez Calc Sheet'!J139-'NewRez Calc Sheet'!$P139)</f>
        <v>99.3</v>
      </c>
      <c r="O60" s="35">
        <f>SUM('NewRez Calc Sheet'!K139-'NewRez Calc Sheet'!$P139)</f>
        <v>99.132000000000005</v>
      </c>
      <c r="P60" s="37">
        <f>SUM('NewRez Calc Sheet'!L139-'NewRez Calc Sheet'!$P139)</f>
        <v>98.938999999999993</v>
      </c>
      <c r="Q60" s="23"/>
      <c r="R60" s="23"/>
      <c r="S60" s="23"/>
      <c r="U60" s="23"/>
    </row>
    <row r="61" spans="2:21">
      <c r="B61" s="34">
        <f t="shared" si="6"/>
        <v>5.625</v>
      </c>
      <c r="C61" s="35">
        <f>SUM('NewRez Calc Sheet'!I1108-'NewRez Calc Sheet'!$P1108)</f>
        <v>99.489000000000004</v>
      </c>
      <c r="D61" s="35">
        <f>SUM('NewRez Calc Sheet'!J1108-'NewRez Calc Sheet'!$P1108)</f>
        <v>99.451999999999998</v>
      </c>
      <c r="E61" s="36">
        <f>SUM('NewRez Calc Sheet'!K1108-'NewRez Calc Sheet'!$P1108)</f>
        <v>99.292000000000002</v>
      </c>
      <c r="F61" s="37">
        <f>SUM('NewRez Calc Sheet'!L1108-'NewRez Calc Sheet'!$P1108)</f>
        <v>99.108000000000004</v>
      </c>
      <c r="G61" s="34">
        <f t="shared" si="7"/>
        <v>6.125</v>
      </c>
      <c r="H61" s="35">
        <f>SUM('NewRez Calc Sheet'!I115-'NewRez Calc Sheet'!$P115)</f>
        <v>100.89</v>
      </c>
      <c r="I61" s="35">
        <f>SUM('NewRez Calc Sheet'!J115-'NewRez Calc Sheet'!$P115)</f>
        <v>100.84</v>
      </c>
      <c r="J61" s="36">
        <f>SUM('NewRez Calc Sheet'!K115-'NewRez Calc Sheet'!$P115)</f>
        <v>100.673</v>
      </c>
      <c r="K61" s="37">
        <f>SUM('NewRez Calc Sheet'!L115-'NewRez Calc Sheet'!$P115)</f>
        <v>100.48099999999999</v>
      </c>
      <c r="L61" s="34">
        <f t="shared" si="8"/>
        <v>5.25</v>
      </c>
      <c r="M61" s="35">
        <f>SUM('NewRez Calc Sheet'!I140-'NewRez Calc Sheet'!$P140)</f>
        <v>99.777000000000001</v>
      </c>
      <c r="N61" s="35">
        <f>SUM('NewRez Calc Sheet'!J140-'NewRez Calc Sheet'!$P140)</f>
        <v>99.763000000000005</v>
      </c>
      <c r="O61" s="35">
        <f>SUM('NewRez Calc Sheet'!K140-'NewRez Calc Sheet'!$P140)</f>
        <v>99.594999999999999</v>
      </c>
      <c r="P61" s="37">
        <f>SUM('NewRez Calc Sheet'!L140-'NewRez Calc Sheet'!$P140)</f>
        <v>99.402000000000001</v>
      </c>
      <c r="U61" s="23"/>
    </row>
    <row r="62" spans="2:21">
      <c r="B62" s="34">
        <f t="shared" si="6"/>
        <v>5.75</v>
      </c>
      <c r="C62" s="35">
        <f>SUM('NewRez Calc Sheet'!I1109-'NewRez Calc Sheet'!$P1109)</f>
        <v>99.504000000000005</v>
      </c>
      <c r="D62" s="35">
        <f>SUM('NewRez Calc Sheet'!J1109-'NewRez Calc Sheet'!$P1109)</f>
        <v>99.466999999999999</v>
      </c>
      <c r="E62" s="36">
        <f>SUM('NewRez Calc Sheet'!K1109-'NewRez Calc Sheet'!$P1109)</f>
        <v>99.307000000000002</v>
      </c>
      <c r="F62" s="37">
        <f>SUM('NewRez Calc Sheet'!L1109-'NewRez Calc Sheet'!$P1109)</f>
        <v>99.123000000000005</v>
      </c>
      <c r="G62" s="34">
        <f t="shared" si="7"/>
        <v>6.25</v>
      </c>
      <c r="H62" s="35">
        <f>SUM('NewRez Calc Sheet'!I116-'NewRez Calc Sheet'!$P116)</f>
        <v>101.3</v>
      </c>
      <c r="I62" s="35">
        <f>SUM('NewRez Calc Sheet'!J116-'NewRez Calc Sheet'!$P116)</f>
        <v>101.25</v>
      </c>
      <c r="J62" s="36">
        <f>SUM('NewRez Calc Sheet'!K116-'NewRez Calc Sheet'!$P116)</f>
        <v>101.083</v>
      </c>
      <c r="K62" s="37">
        <f>SUM('NewRez Calc Sheet'!L116-'NewRez Calc Sheet'!$P116)</f>
        <v>100.89100000000001</v>
      </c>
      <c r="L62" s="34">
        <f t="shared" si="8"/>
        <v>5.375</v>
      </c>
      <c r="M62" s="35">
        <f>SUM('NewRez Calc Sheet'!I141-'NewRez Calc Sheet'!$P141)</f>
        <v>100.065</v>
      </c>
      <c r="N62" s="35">
        <f>SUM('NewRez Calc Sheet'!J141-'NewRez Calc Sheet'!$P141)</f>
        <v>100.05200000000001</v>
      </c>
      <c r="O62" s="35">
        <f>SUM('NewRez Calc Sheet'!K141-'NewRez Calc Sheet'!$P141)</f>
        <v>99.884</v>
      </c>
      <c r="P62" s="37">
        <f>SUM('NewRez Calc Sheet'!L141-'NewRez Calc Sheet'!$P141)</f>
        <v>99.691000000000003</v>
      </c>
    </row>
    <row r="63" spans="2:21">
      <c r="B63" s="34">
        <f t="shared" si="6"/>
        <v>5.875</v>
      </c>
      <c r="C63" s="35">
        <f>SUM('NewRez Calc Sheet'!I1110-'NewRez Calc Sheet'!$P1110)</f>
        <v>99.741</v>
      </c>
      <c r="D63" s="35">
        <f>SUM('NewRez Calc Sheet'!J1110-'NewRez Calc Sheet'!$P1110)</f>
        <v>99.703999999999994</v>
      </c>
      <c r="E63" s="36">
        <f>SUM('NewRez Calc Sheet'!K1110-'NewRez Calc Sheet'!$P1110)</f>
        <v>99.545000000000002</v>
      </c>
      <c r="F63" s="37">
        <f>SUM('NewRez Calc Sheet'!L1110-'NewRez Calc Sheet'!$P1110)</f>
        <v>99.36</v>
      </c>
      <c r="G63" s="34">
        <f>SUM(G62+0.125)</f>
        <v>6.375</v>
      </c>
      <c r="H63" s="35">
        <f>SUM('NewRez Calc Sheet'!I117-'NewRez Calc Sheet'!$P117)</f>
        <v>101.324</v>
      </c>
      <c r="I63" s="35">
        <f>SUM('NewRez Calc Sheet'!J117-'NewRez Calc Sheet'!$P117)</f>
        <v>101.274</v>
      </c>
      <c r="J63" s="36">
        <f>SUM('NewRez Calc Sheet'!K117-'NewRez Calc Sheet'!$P117)</f>
        <v>101.107</v>
      </c>
      <c r="K63" s="37">
        <f>SUM('NewRez Calc Sheet'!L117-'NewRez Calc Sheet'!$P117)</f>
        <v>100.91500000000001</v>
      </c>
      <c r="L63" s="34">
        <f t="shared" si="8"/>
        <v>5.5</v>
      </c>
      <c r="M63" s="35">
        <f>SUM('NewRez Calc Sheet'!I142-'NewRez Calc Sheet'!$P142)</f>
        <v>99.921000000000006</v>
      </c>
      <c r="N63" s="35">
        <f>SUM('NewRez Calc Sheet'!J142-'NewRez Calc Sheet'!$P142)</f>
        <v>99.893000000000001</v>
      </c>
      <c r="O63" s="35">
        <f>SUM('NewRez Calc Sheet'!K142-'NewRez Calc Sheet'!$P142)</f>
        <v>99.71</v>
      </c>
      <c r="P63" s="37">
        <f>SUM('NewRez Calc Sheet'!L142-'NewRez Calc Sheet'!$P142)</f>
        <v>99.501000000000005</v>
      </c>
    </row>
    <row r="64" spans="2:21">
      <c r="B64" s="34">
        <v>5.99</v>
      </c>
      <c r="C64" s="35">
        <f>SUM('NewRez Calc Sheet'!I1111-'NewRez Calc Sheet'!$P1111)</f>
        <v>99.902000000000001</v>
      </c>
      <c r="D64" s="35">
        <f>SUM('NewRez Calc Sheet'!J1111-'NewRez Calc Sheet'!$P1111)</f>
        <v>99.852000000000004</v>
      </c>
      <c r="E64" s="36">
        <f>SUM('NewRez Calc Sheet'!K1111-'NewRez Calc Sheet'!$P1111)</f>
        <v>99.685000000000002</v>
      </c>
      <c r="F64" s="37">
        <f>SUM('NewRez Calc Sheet'!L1111-'NewRez Calc Sheet'!$P1111)</f>
        <v>99.494</v>
      </c>
      <c r="G64" s="34">
        <v>6.49</v>
      </c>
      <c r="H64" s="35">
        <f>SUM('NewRez Calc Sheet'!I118-'NewRez Calc Sheet'!$P118)</f>
        <v>101.56399999999999</v>
      </c>
      <c r="I64" s="35">
        <f>SUM('NewRez Calc Sheet'!J118-'NewRez Calc Sheet'!$P118)</f>
        <v>101.514</v>
      </c>
      <c r="J64" s="36">
        <f>SUM('NewRez Calc Sheet'!K118-'NewRez Calc Sheet'!$P118)</f>
        <v>101.34699999999999</v>
      </c>
      <c r="K64" s="37">
        <f>SUM('NewRez Calc Sheet'!L118-'NewRez Calc Sheet'!$P118)</f>
        <v>101.155</v>
      </c>
      <c r="L64" s="34">
        <f t="shared" si="8"/>
        <v>5.625</v>
      </c>
      <c r="M64" s="35">
        <f>SUM('NewRez Calc Sheet'!I143-'NewRez Calc Sheet'!$P143)</f>
        <v>100.40600000000001</v>
      </c>
      <c r="N64" s="35">
        <f>SUM('NewRez Calc Sheet'!J143-'NewRez Calc Sheet'!$P143)</f>
        <v>100.378</v>
      </c>
      <c r="O64" s="35">
        <f>SUM('NewRez Calc Sheet'!K143-'NewRez Calc Sheet'!$P143)</f>
        <v>100.19499999999999</v>
      </c>
      <c r="P64" s="37">
        <f>SUM('NewRez Calc Sheet'!L143-'NewRez Calc Sheet'!$P143)</f>
        <v>99.986999999999995</v>
      </c>
    </row>
    <row r="65" spans="2:21">
      <c r="B65" s="34">
        <v>6</v>
      </c>
      <c r="C65" s="35">
        <f>SUM('NewRez Calc Sheet'!I1112-'NewRez Calc Sheet'!$P1112)</f>
        <v>100.367</v>
      </c>
      <c r="D65" s="35">
        <f>SUM('NewRez Calc Sheet'!J1112-'NewRez Calc Sheet'!$P1112)</f>
        <v>100.31699999999999</v>
      </c>
      <c r="E65" s="36">
        <f>SUM('NewRez Calc Sheet'!K1112-'NewRez Calc Sheet'!$P1112)</f>
        <v>100.15</v>
      </c>
      <c r="F65" s="37">
        <f>SUM('NewRez Calc Sheet'!L1112-'NewRez Calc Sheet'!$P1112)</f>
        <v>99.957999999999998</v>
      </c>
      <c r="G65" s="34">
        <v>6.5</v>
      </c>
      <c r="H65" s="35">
        <f>SUM('NewRez Calc Sheet'!I119-'NewRez Calc Sheet'!$P119)</f>
        <v>101.479</v>
      </c>
      <c r="I65" s="35">
        <f>SUM('NewRez Calc Sheet'!J119-'NewRez Calc Sheet'!$P119)</f>
        <v>101.399</v>
      </c>
      <c r="J65" s="36">
        <f>SUM('NewRez Calc Sheet'!K119-'NewRez Calc Sheet'!$P119)</f>
        <v>101.19499999999999</v>
      </c>
      <c r="K65" s="37">
        <f>SUM('NewRez Calc Sheet'!L119-'NewRez Calc Sheet'!$P119)</f>
        <v>100.96599999999999</v>
      </c>
      <c r="L65" s="34">
        <f t="shared" si="8"/>
        <v>5.75</v>
      </c>
      <c r="M65" s="35">
        <f>SUM('NewRez Calc Sheet'!I144-'NewRez Calc Sheet'!$P144)</f>
        <v>100.843</v>
      </c>
      <c r="N65" s="35">
        <f>SUM('NewRez Calc Sheet'!J144-'NewRez Calc Sheet'!$P144)</f>
        <v>100.815</v>
      </c>
      <c r="O65" s="35">
        <f>SUM('NewRez Calc Sheet'!K144-'NewRez Calc Sheet'!$P144)</f>
        <v>100.63200000000001</v>
      </c>
      <c r="P65" s="37">
        <f>SUM('NewRez Calc Sheet'!L144-'NewRez Calc Sheet'!$P144)</f>
        <v>100.42400000000001</v>
      </c>
    </row>
    <row r="66" spans="2:21">
      <c r="B66" s="34">
        <f t="shared" si="6"/>
        <v>6.125</v>
      </c>
      <c r="C66" s="35">
        <f>SUM('NewRez Calc Sheet'!I1113-'NewRez Calc Sheet'!$P1113)</f>
        <v>100.696</v>
      </c>
      <c r="D66" s="35">
        <f>SUM('NewRez Calc Sheet'!J1113-'NewRez Calc Sheet'!$P1113)</f>
        <v>100.64700000000001</v>
      </c>
      <c r="E66" s="36">
        <f>SUM('NewRez Calc Sheet'!K1113-'NewRez Calc Sheet'!$P1113)</f>
        <v>100.48</v>
      </c>
      <c r="F66" s="37">
        <f>SUM('NewRez Calc Sheet'!L1113-'NewRez Calc Sheet'!$P1113)</f>
        <v>100.288</v>
      </c>
      <c r="G66" s="34">
        <f t="shared" si="7"/>
        <v>6.625</v>
      </c>
      <c r="H66" s="35">
        <f>SUM('NewRez Calc Sheet'!I120-'NewRez Calc Sheet'!$P120)</f>
        <v>101.935</v>
      </c>
      <c r="I66" s="35">
        <f>SUM('NewRez Calc Sheet'!J120-'NewRez Calc Sheet'!$P120)</f>
        <v>101.85599999999999</v>
      </c>
      <c r="J66" s="36">
        <f>SUM('NewRez Calc Sheet'!K120-'NewRez Calc Sheet'!$P120)</f>
        <v>101.651</v>
      </c>
      <c r="K66" s="37">
        <f>SUM('NewRez Calc Sheet'!L120-'NewRez Calc Sheet'!$P120)</f>
        <v>101.422</v>
      </c>
      <c r="L66" s="34">
        <f t="shared" si="8"/>
        <v>5.875</v>
      </c>
      <c r="M66" s="35">
        <f>SUM('NewRez Calc Sheet'!I145-'NewRez Calc Sheet'!$P145)</f>
        <v>101.102</v>
      </c>
      <c r="N66" s="35">
        <f>SUM('NewRez Calc Sheet'!J145-'NewRez Calc Sheet'!$P145)</f>
        <v>101.074</v>
      </c>
      <c r="O66" s="35">
        <f>SUM('NewRez Calc Sheet'!K145-'NewRez Calc Sheet'!$P145)</f>
        <v>100.89100000000001</v>
      </c>
      <c r="P66" s="37">
        <f>SUM('NewRez Calc Sheet'!L145-'NewRez Calc Sheet'!$P145)</f>
        <v>100.68300000000001</v>
      </c>
    </row>
    <row r="67" spans="2:21">
      <c r="B67" s="34">
        <f t="shared" si="6"/>
        <v>6.25</v>
      </c>
      <c r="C67" s="35">
        <f>SUM('NewRez Calc Sheet'!I1114-'NewRez Calc Sheet'!$P1114)</f>
        <v>100.71299999999999</v>
      </c>
      <c r="D67" s="35">
        <f>SUM('NewRez Calc Sheet'!J1114-'NewRez Calc Sheet'!$P1114)</f>
        <v>100.663</v>
      </c>
      <c r="E67" s="36">
        <f>SUM('NewRez Calc Sheet'!K1114-'NewRez Calc Sheet'!$P1114)</f>
        <v>100.496</v>
      </c>
      <c r="F67" s="37">
        <f>SUM('NewRez Calc Sheet'!L1114-'NewRez Calc Sheet'!$P1114)</f>
        <v>100.30500000000001</v>
      </c>
      <c r="G67" s="34">
        <f t="shared" si="7"/>
        <v>6.75</v>
      </c>
      <c r="H67" s="35">
        <f>SUM('NewRez Calc Sheet'!I121-'NewRez Calc Sheet'!$P121)</f>
        <v>102.328</v>
      </c>
      <c r="I67" s="35">
        <f>SUM('NewRez Calc Sheet'!J121-'NewRez Calc Sheet'!$P121)</f>
        <v>102.249</v>
      </c>
      <c r="J67" s="36">
        <f>SUM('NewRez Calc Sheet'!K121-'NewRez Calc Sheet'!$P121)</f>
        <v>102.044</v>
      </c>
      <c r="K67" s="37">
        <f>SUM('NewRez Calc Sheet'!L121-'NewRez Calc Sheet'!$P121)</f>
        <v>101.815</v>
      </c>
      <c r="L67" s="34">
        <v>5.99</v>
      </c>
      <c r="M67" s="35">
        <f>SUM('NewRez Calc Sheet'!I146-'NewRez Calc Sheet'!$P146)</f>
        <v>101.119</v>
      </c>
      <c r="N67" s="35">
        <f>SUM('NewRez Calc Sheet'!J146-'NewRez Calc Sheet'!$P146)</f>
        <v>101.09099999999999</v>
      </c>
      <c r="O67" s="35">
        <f>SUM('NewRez Calc Sheet'!K146-'NewRez Calc Sheet'!$P146)</f>
        <v>100.908</v>
      </c>
      <c r="P67" s="37">
        <f>SUM('NewRez Calc Sheet'!L146-'NewRez Calc Sheet'!$P146)</f>
        <v>100.7</v>
      </c>
    </row>
    <row r="68" spans="2:21">
      <c r="B68" s="34">
        <f t="shared" si="6"/>
        <v>6.375</v>
      </c>
      <c r="C68" s="35">
        <f>SUM('NewRez Calc Sheet'!I1115-'NewRez Calc Sheet'!$P1115)</f>
        <v>100.911</v>
      </c>
      <c r="D68" s="35">
        <f>SUM('NewRez Calc Sheet'!J1115-'NewRez Calc Sheet'!$P1115)</f>
        <v>100.861</v>
      </c>
      <c r="E68" s="36">
        <f>SUM('NewRez Calc Sheet'!K1115-'NewRez Calc Sheet'!$P1115)</f>
        <v>100.694</v>
      </c>
      <c r="F68" s="37">
        <f>SUM('NewRez Calc Sheet'!L1115-'NewRez Calc Sheet'!$P1115)</f>
        <v>100.503</v>
      </c>
      <c r="G68" s="34">
        <f t="shared" si="7"/>
        <v>6.875</v>
      </c>
      <c r="H68" s="35">
        <f>SUM('NewRez Calc Sheet'!I122-'NewRez Calc Sheet'!$P122)</f>
        <v>102.345</v>
      </c>
      <c r="I68" s="35">
        <f>SUM('NewRez Calc Sheet'!J122-'NewRez Calc Sheet'!$P122)</f>
        <v>102.26600000000001</v>
      </c>
      <c r="J68" s="36">
        <f>SUM('NewRez Calc Sheet'!K122-'NewRez Calc Sheet'!$P122)</f>
        <v>102.06100000000001</v>
      </c>
      <c r="K68" s="37">
        <f>SUM('NewRez Calc Sheet'!L122-'NewRez Calc Sheet'!$P122)</f>
        <v>101.83199999999999</v>
      </c>
      <c r="L68" s="34">
        <v>6</v>
      </c>
      <c r="M68" s="35">
        <f>SUM('NewRez Calc Sheet'!I147-'NewRez Calc Sheet'!$P147)</f>
        <v>100.83199999999999</v>
      </c>
      <c r="N68" s="35">
        <f>SUM('NewRez Calc Sheet'!J147-'NewRez Calc Sheet'!$P147)</f>
        <v>100.78100000000001</v>
      </c>
      <c r="O68" s="35">
        <f>SUM('NewRez Calc Sheet'!K147-'NewRez Calc Sheet'!$P147)</f>
        <v>100.53</v>
      </c>
      <c r="P68" s="37">
        <f>SUM('NewRez Calc Sheet'!L147-'NewRez Calc Sheet'!$P147)</f>
        <v>100.254</v>
      </c>
    </row>
    <row r="69" spans="2:21">
      <c r="B69" s="34">
        <v>6.49</v>
      </c>
      <c r="C69" s="35">
        <f>SUM('NewRez Calc Sheet'!I1116-'NewRez Calc Sheet'!$P1116)</f>
        <v>100.97799999999999</v>
      </c>
      <c r="D69" s="35">
        <f>SUM('NewRez Calc Sheet'!J1116-'NewRez Calc Sheet'!$P1116)</f>
        <v>100.898</v>
      </c>
      <c r="E69" s="36">
        <f>SUM('NewRez Calc Sheet'!K1116-'NewRez Calc Sheet'!$P1116)</f>
        <v>100.694</v>
      </c>
      <c r="F69" s="37">
        <f>SUM('NewRez Calc Sheet'!L1116-'NewRez Calc Sheet'!$P1116)</f>
        <v>100.465</v>
      </c>
      <c r="G69" s="34">
        <v>6.99</v>
      </c>
      <c r="H69" s="35">
        <f>SUM('NewRez Calc Sheet'!I123-'NewRez Calc Sheet'!$P123)</f>
        <v>102.57599999999999</v>
      </c>
      <c r="I69" s="35">
        <f>SUM('NewRez Calc Sheet'!J123-'NewRez Calc Sheet'!$P123)</f>
        <v>102.496</v>
      </c>
      <c r="J69" s="36">
        <f>SUM('NewRez Calc Sheet'!K123-'NewRez Calc Sheet'!$P123)</f>
        <v>102.292</v>
      </c>
      <c r="K69" s="37">
        <f>SUM('NewRez Calc Sheet'!L123-'NewRez Calc Sheet'!$P123)</f>
        <v>102.063</v>
      </c>
      <c r="L69" s="34">
        <f t="shared" si="8"/>
        <v>6.125</v>
      </c>
      <c r="M69" s="35">
        <f>SUM('NewRez Calc Sheet'!I148-'NewRez Calc Sheet'!$P148)</f>
        <v>101.304</v>
      </c>
      <c r="N69" s="35">
        <f>SUM('NewRez Calc Sheet'!J148-'NewRez Calc Sheet'!$P148)</f>
        <v>101.254</v>
      </c>
      <c r="O69" s="35">
        <f>SUM('NewRez Calc Sheet'!K148-'NewRez Calc Sheet'!$P148)</f>
        <v>101.003</v>
      </c>
      <c r="P69" s="37">
        <f>SUM('NewRez Calc Sheet'!L148-'NewRez Calc Sheet'!$P148)</f>
        <v>100.726</v>
      </c>
    </row>
    <row r="70" spans="2:21">
      <c r="B70" s="34">
        <v>6.5</v>
      </c>
      <c r="C70" s="35">
        <f>SUM('NewRez Calc Sheet'!I1117-'NewRez Calc Sheet'!$P1117)</f>
        <v>101.4</v>
      </c>
      <c r="D70" s="35">
        <f>SUM('NewRez Calc Sheet'!J1117-'NewRez Calc Sheet'!$P1117)</f>
        <v>101.32</v>
      </c>
      <c r="E70" s="36">
        <f>SUM('NewRez Calc Sheet'!K1117-'NewRez Calc Sheet'!$P1117)</f>
        <v>101.116</v>
      </c>
      <c r="F70" s="37">
        <f>SUM('NewRez Calc Sheet'!L1117-'NewRez Calc Sheet'!$P1117)</f>
        <v>100.886</v>
      </c>
      <c r="G70" s="34">
        <v>7</v>
      </c>
      <c r="H70" s="35">
        <f>SUM('NewRez Calc Sheet'!I124-'NewRez Calc Sheet'!$P124)</f>
        <v>102.495</v>
      </c>
      <c r="I70" s="35">
        <f>SUM('NewRez Calc Sheet'!J124-'NewRez Calc Sheet'!$P124)</f>
        <v>102.405</v>
      </c>
      <c r="J70" s="36">
        <f>SUM('NewRez Calc Sheet'!K124-'NewRez Calc Sheet'!$P124)</f>
        <v>102.193</v>
      </c>
      <c r="K70" s="37">
        <f>SUM('NewRez Calc Sheet'!L124-'NewRez Calc Sheet'!$P124)</f>
        <v>101.956</v>
      </c>
      <c r="L70" s="34">
        <f t="shared" si="8"/>
        <v>6.25</v>
      </c>
      <c r="M70" s="35">
        <f>SUM('NewRez Calc Sheet'!I149-'NewRez Calc Sheet'!$P149)</f>
        <v>101.732</v>
      </c>
      <c r="N70" s="35">
        <f>SUM('NewRez Calc Sheet'!J149-'NewRez Calc Sheet'!$P149)</f>
        <v>101.682</v>
      </c>
      <c r="O70" s="35">
        <f>SUM('NewRez Calc Sheet'!K149-'NewRez Calc Sheet'!$P149)</f>
        <v>101.43</v>
      </c>
      <c r="P70" s="37">
        <f>SUM('NewRez Calc Sheet'!L149-'NewRez Calc Sheet'!$P149)</f>
        <v>101.154</v>
      </c>
    </row>
    <row r="71" spans="2:21">
      <c r="B71" s="34">
        <f t="shared" si="6"/>
        <v>6.625</v>
      </c>
      <c r="C71" s="35">
        <f>SUM('NewRez Calc Sheet'!I1118-'NewRez Calc Sheet'!$P1118)</f>
        <v>101.711</v>
      </c>
      <c r="D71" s="35">
        <f>SUM('NewRez Calc Sheet'!J1118-'NewRez Calc Sheet'!$P1118)</f>
        <v>101.63200000000001</v>
      </c>
      <c r="E71" s="36">
        <f>SUM('NewRez Calc Sheet'!K1118-'NewRez Calc Sheet'!$P1118)</f>
        <v>101.42700000000001</v>
      </c>
      <c r="F71" s="37">
        <f>SUM('NewRez Calc Sheet'!L1118-'NewRez Calc Sheet'!$P1118)</f>
        <v>101.19799999999999</v>
      </c>
      <c r="G71" s="34">
        <f t="shared" si="7"/>
        <v>7.125</v>
      </c>
      <c r="H71" s="35">
        <f>SUM('NewRez Calc Sheet'!I125-'NewRez Calc Sheet'!$P125)</f>
        <v>102.931</v>
      </c>
      <c r="I71" s="35">
        <f>SUM('NewRez Calc Sheet'!J125-'NewRez Calc Sheet'!$P125)</f>
        <v>102.84099999999999</v>
      </c>
      <c r="J71" s="36">
        <f>SUM('NewRez Calc Sheet'!K125-'NewRez Calc Sheet'!$P125)</f>
        <v>102.629</v>
      </c>
      <c r="K71" s="37">
        <f>SUM('NewRez Calc Sheet'!L125-'NewRez Calc Sheet'!$P125)</f>
        <v>102.393</v>
      </c>
      <c r="L71" s="34">
        <f t="shared" si="8"/>
        <v>6.375</v>
      </c>
      <c r="M71" s="35">
        <f>SUM('NewRez Calc Sheet'!I150-'NewRez Calc Sheet'!$P150)</f>
        <v>101.996</v>
      </c>
      <c r="N71" s="35">
        <f>SUM('NewRez Calc Sheet'!J150-'NewRez Calc Sheet'!$P150)</f>
        <v>101.94499999999999</v>
      </c>
      <c r="O71" s="35">
        <f>SUM('NewRez Calc Sheet'!K150-'NewRez Calc Sheet'!$P150)</f>
        <v>101.694</v>
      </c>
      <c r="P71" s="37">
        <f>SUM('NewRez Calc Sheet'!L150-'NewRez Calc Sheet'!$P150)</f>
        <v>101.41800000000001</v>
      </c>
    </row>
    <row r="72" spans="2:21">
      <c r="B72" s="34">
        <f t="shared" si="6"/>
        <v>6.75</v>
      </c>
      <c r="C72" s="35">
        <f>SUM('NewRez Calc Sheet'!I1119-'NewRez Calc Sheet'!$P1119)</f>
        <v>101.723</v>
      </c>
      <c r="D72" s="35">
        <f>SUM('NewRez Calc Sheet'!J1119-'NewRez Calc Sheet'!$P1119)</f>
        <v>101.643</v>
      </c>
      <c r="E72" s="36">
        <f>SUM('NewRez Calc Sheet'!K1119-'NewRez Calc Sheet'!$P1119)</f>
        <v>101.43899999999999</v>
      </c>
      <c r="F72" s="37">
        <f>SUM('NewRez Calc Sheet'!L1119-'NewRez Calc Sheet'!$P1119)</f>
        <v>101.209</v>
      </c>
      <c r="G72" s="34">
        <f t="shared" si="7"/>
        <v>7.25</v>
      </c>
      <c r="H72" s="35">
        <f>SUM('NewRez Calc Sheet'!I126-'NewRez Calc Sheet'!$P126)</f>
        <v>103.342</v>
      </c>
      <c r="I72" s="35">
        <f>SUM('NewRez Calc Sheet'!J126-'NewRez Calc Sheet'!$P126)</f>
        <v>103.252</v>
      </c>
      <c r="J72" s="36">
        <f>SUM('NewRez Calc Sheet'!K126-'NewRez Calc Sheet'!$P126)</f>
        <v>103.041</v>
      </c>
      <c r="K72" s="37">
        <f>SUM('NewRez Calc Sheet'!L126-'NewRez Calc Sheet'!$P126)</f>
        <v>102.804</v>
      </c>
      <c r="L72" s="34">
        <f t="shared" si="8"/>
        <v>6.5</v>
      </c>
      <c r="M72" s="35">
        <f>SUM('NewRez Calc Sheet'!I151-'NewRez Calc Sheet'!$P151)</f>
        <v>101.443</v>
      </c>
      <c r="N72" s="35">
        <f>SUM('NewRez Calc Sheet'!J151-'NewRez Calc Sheet'!$P151)</f>
        <v>101.369</v>
      </c>
      <c r="O72" s="35">
        <f>SUM('NewRez Calc Sheet'!K151-'NewRez Calc Sheet'!$P151)</f>
        <v>101.102</v>
      </c>
      <c r="P72" s="37">
        <f>SUM('NewRez Calc Sheet'!L151-'NewRez Calc Sheet'!$P151)</f>
        <v>100.81100000000001</v>
      </c>
    </row>
    <row r="73" spans="2:21" ht="15.75" thickBot="1">
      <c r="B73" s="38">
        <f t="shared" si="6"/>
        <v>6.875</v>
      </c>
      <c r="C73" s="39">
        <f>SUM('NewRez Calc Sheet'!I1120-'NewRez Calc Sheet'!$P1120)</f>
        <v>101.91800000000001</v>
      </c>
      <c r="D73" s="39">
        <f>SUM('NewRez Calc Sheet'!J1120-'NewRez Calc Sheet'!$P1120)</f>
        <v>101.83799999999999</v>
      </c>
      <c r="E73" s="40">
        <f>SUM('NewRez Calc Sheet'!K1120-'NewRez Calc Sheet'!$P1120)</f>
        <v>101.634</v>
      </c>
      <c r="F73" s="41">
        <f>SUM('NewRez Calc Sheet'!L1120-'NewRez Calc Sheet'!$P1120)</f>
        <v>101.405</v>
      </c>
      <c r="G73" s="38">
        <f t="shared" si="7"/>
        <v>7.375</v>
      </c>
      <c r="H73" s="39">
        <f>SUM('NewRez Calc Sheet'!I127-'NewRez Calc Sheet'!$P127)</f>
        <v>103.59399999999999</v>
      </c>
      <c r="I73" s="39">
        <f>SUM('NewRez Calc Sheet'!J127-'NewRez Calc Sheet'!$P127)</f>
        <v>103.504</v>
      </c>
      <c r="J73" s="40">
        <f>SUM('NewRez Calc Sheet'!K127-'NewRez Calc Sheet'!$P127)</f>
        <v>103.29300000000001</v>
      </c>
      <c r="K73" s="41">
        <f>SUM('NewRez Calc Sheet'!L127-'NewRez Calc Sheet'!$P127)</f>
        <v>103.056</v>
      </c>
      <c r="L73" s="38">
        <f t="shared" si="8"/>
        <v>6.625</v>
      </c>
      <c r="M73" s="39">
        <f>SUM('NewRez Calc Sheet'!I152-'NewRez Calc Sheet'!$P152)</f>
        <v>101.908</v>
      </c>
      <c r="N73" s="39">
        <f>SUM('NewRez Calc Sheet'!J152-'NewRez Calc Sheet'!$P152)</f>
        <v>101.833</v>
      </c>
      <c r="O73" s="40">
        <f>SUM('NewRez Calc Sheet'!K152-'NewRez Calc Sheet'!$P152)</f>
        <v>101.56699999999999</v>
      </c>
      <c r="P73" s="41">
        <f>SUM('NewRez Calc Sheet'!L152-'NewRez Calc Sheet'!$P152)</f>
        <v>101.276</v>
      </c>
    </row>
    <row r="74" spans="2:21" ht="15.75" thickBot="1">
      <c r="B74" s="42">
        <v>0</v>
      </c>
      <c r="C74" s="20" t="s">
        <v>515</v>
      </c>
      <c r="D74" s="20">
        <v>0</v>
      </c>
      <c r="E74" s="20">
        <v>0</v>
      </c>
      <c r="F74" s="20">
        <v>0</v>
      </c>
      <c r="G74" s="20">
        <v>0</v>
      </c>
      <c r="H74" s="20" t="s">
        <v>516</v>
      </c>
      <c r="I74" s="20">
        <v>0</v>
      </c>
      <c r="J74" s="20">
        <v>0</v>
      </c>
      <c r="K74" s="20">
        <v>0</v>
      </c>
      <c r="L74" s="20">
        <v>0</v>
      </c>
      <c r="M74" s="20" t="s">
        <v>517</v>
      </c>
      <c r="N74" s="20">
        <v>0</v>
      </c>
      <c r="O74" s="20">
        <v>0</v>
      </c>
      <c r="P74" s="43">
        <v>0</v>
      </c>
    </row>
    <row r="75" spans="2:21" ht="15.75">
      <c r="B75" s="1799" t="s">
        <v>813</v>
      </c>
      <c r="C75" s="1800"/>
      <c r="D75" s="1800"/>
      <c r="E75" s="1800"/>
      <c r="F75" s="1801"/>
      <c r="G75" s="1799" t="s">
        <v>809</v>
      </c>
      <c r="H75" s="1800"/>
      <c r="I75" s="1800"/>
      <c r="J75" s="1800"/>
      <c r="K75" s="1801"/>
      <c r="L75" s="1799" t="s">
        <v>812</v>
      </c>
      <c r="M75" s="1800"/>
      <c r="N75" s="1800"/>
      <c r="O75" s="1800"/>
      <c r="P75" s="1801"/>
    </row>
    <row r="76" spans="2:21" ht="15.75" thickBot="1">
      <c r="B76" s="24" t="s">
        <v>17</v>
      </c>
      <c r="C76" s="25" t="s">
        <v>18</v>
      </c>
      <c r="D76" s="26" t="s">
        <v>19</v>
      </c>
      <c r="E76" s="27" t="s">
        <v>20</v>
      </c>
      <c r="F76" s="28" t="s">
        <v>21</v>
      </c>
      <c r="G76" s="24" t="s">
        <v>17</v>
      </c>
      <c r="H76" s="25" t="s">
        <v>18</v>
      </c>
      <c r="I76" s="26" t="s">
        <v>19</v>
      </c>
      <c r="J76" s="27" t="s">
        <v>20</v>
      </c>
      <c r="K76" s="28" t="s">
        <v>21</v>
      </c>
      <c r="L76" s="938" t="s">
        <v>17</v>
      </c>
      <c r="M76" s="25" t="s">
        <v>18</v>
      </c>
      <c r="N76" s="26" t="s">
        <v>19</v>
      </c>
      <c r="O76" s="27" t="s">
        <v>20</v>
      </c>
      <c r="P76" s="28" t="s">
        <v>21</v>
      </c>
    </row>
    <row r="77" spans="2:21">
      <c r="B77" s="30">
        <v>5</v>
      </c>
      <c r="C77" s="31">
        <f>SUM('NewRez Calc Sheet'!I159-'NewRez Calc Sheet'!$P159)</f>
        <v>99.06</v>
      </c>
      <c r="D77" s="31">
        <f>SUM('NewRez Calc Sheet'!J159-'NewRez Calc Sheet'!$P159)</f>
        <v>99.033000000000001</v>
      </c>
      <c r="E77" s="32">
        <f>SUM('NewRez Calc Sheet'!K159-'NewRez Calc Sheet'!$P159)</f>
        <v>98.881</v>
      </c>
      <c r="F77" s="33">
        <f>SUM('NewRez Calc Sheet'!L159-'NewRez Calc Sheet'!$P159)</f>
        <v>98.703999999999994</v>
      </c>
      <c r="G77" s="30">
        <v>5</v>
      </c>
      <c r="H77" s="31">
        <f>SUM('NewRez Calc Sheet'!I1129-'NewRez Calc Sheet'!$P1129)</f>
        <v>96.162000000000006</v>
      </c>
      <c r="I77" s="31">
        <f>SUM('NewRez Calc Sheet'!J1129-'NewRez Calc Sheet'!$P1129)</f>
        <v>96.125</v>
      </c>
      <c r="J77" s="32">
        <f>SUM('NewRez Calc Sheet'!K1129-'NewRez Calc Sheet'!$P1129)</f>
        <v>95.965999999999994</v>
      </c>
      <c r="K77" s="33">
        <f>SUM('NewRez Calc Sheet'!L1129-'NewRez Calc Sheet'!$P1129)</f>
        <v>95.781000000000006</v>
      </c>
      <c r="L77" s="34">
        <v>3.99</v>
      </c>
      <c r="M77" s="31">
        <f>SUM('NewRez Calc Sheet'!I1154-'NewRez Calc Sheet'!$P1154)</f>
        <v>95.182000000000002</v>
      </c>
      <c r="N77" s="31">
        <f>SUM('NewRez Calc Sheet'!J1154-'NewRez Calc Sheet'!$P1154)</f>
        <v>95.180999999999997</v>
      </c>
      <c r="O77" s="31">
        <f>SUM('NewRez Calc Sheet'!K1154-'NewRez Calc Sheet'!$P1154)</f>
        <v>95.036000000000001</v>
      </c>
      <c r="P77" s="31">
        <f>SUM('NewRez Calc Sheet'!L1154-'NewRez Calc Sheet'!$P1154)</f>
        <v>94.864999999999995</v>
      </c>
      <c r="Q77" s="23"/>
      <c r="R77" s="23"/>
      <c r="S77" s="23"/>
    </row>
    <row r="78" spans="2:21">
      <c r="B78" s="34">
        <f>SUM(B77+0.125)</f>
        <v>5.125</v>
      </c>
      <c r="C78" s="35">
        <f>SUM('NewRez Calc Sheet'!I160-'NewRez Calc Sheet'!$P160)</f>
        <v>99.09</v>
      </c>
      <c r="D78" s="35">
        <f>SUM('NewRez Calc Sheet'!J160-'NewRez Calc Sheet'!$P160)</f>
        <v>99.063000000000002</v>
      </c>
      <c r="E78" s="36">
        <f>SUM('NewRez Calc Sheet'!K160-'NewRez Calc Sheet'!$P160)</f>
        <v>98.911000000000001</v>
      </c>
      <c r="F78" s="37">
        <f>SUM('NewRez Calc Sheet'!L160-'NewRez Calc Sheet'!$P160)</f>
        <v>98.733999999999995</v>
      </c>
      <c r="G78" s="34">
        <f>SUM(G77+0.125)</f>
        <v>5.125</v>
      </c>
      <c r="H78" s="35">
        <f>SUM('NewRez Calc Sheet'!I1130-'NewRez Calc Sheet'!$P1130)</f>
        <v>96.856999999999999</v>
      </c>
      <c r="I78" s="35">
        <f>SUM('NewRez Calc Sheet'!J1130-'NewRez Calc Sheet'!$P1130)</f>
        <v>96.82</v>
      </c>
      <c r="J78" s="36">
        <f>SUM('NewRez Calc Sheet'!K1130-'NewRez Calc Sheet'!$P1130)</f>
        <v>96.661000000000001</v>
      </c>
      <c r="K78" s="37">
        <f>SUM('NewRez Calc Sheet'!L1130-'NewRez Calc Sheet'!$P1130)</f>
        <v>96.475999999999999</v>
      </c>
      <c r="L78" s="34">
        <v>4</v>
      </c>
      <c r="M78" s="35">
        <f>SUM('NewRez Calc Sheet'!I1155-'NewRez Calc Sheet'!$P1155)</f>
        <v>95.66</v>
      </c>
      <c r="N78" s="35">
        <f>SUM('NewRez Calc Sheet'!J1155-'NewRez Calc Sheet'!$P1155)</f>
        <v>95.659000000000006</v>
      </c>
      <c r="O78" s="35">
        <f>SUM('NewRez Calc Sheet'!K1155-'NewRez Calc Sheet'!$P1155)</f>
        <v>95.513999999999996</v>
      </c>
      <c r="P78" s="37">
        <f>SUM('NewRez Calc Sheet'!L1155-'NewRez Calc Sheet'!$P1155)</f>
        <v>95.343999999999994</v>
      </c>
      <c r="Q78" s="23"/>
      <c r="R78" s="23"/>
      <c r="S78" s="23"/>
      <c r="U78" s="23"/>
    </row>
    <row r="79" spans="2:21">
      <c r="B79" s="34">
        <f t="shared" ref="B79:B95" si="9">SUM(B78+0.125)</f>
        <v>5.25</v>
      </c>
      <c r="C79" s="35">
        <f>SUM('NewRez Calc Sheet'!I161-'NewRez Calc Sheet'!$P161)</f>
        <v>99.495999999999995</v>
      </c>
      <c r="D79" s="35">
        <f>SUM('NewRez Calc Sheet'!J161-'NewRez Calc Sheet'!$P161)</f>
        <v>99.468999999999994</v>
      </c>
      <c r="E79" s="36">
        <f>SUM('NewRez Calc Sheet'!K161-'NewRez Calc Sheet'!$P161)</f>
        <v>99.316999999999993</v>
      </c>
      <c r="F79" s="37">
        <f>SUM('NewRez Calc Sheet'!L161-'NewRez Calc Sheet'!$P161)</f>
        <v>99.14</v>
      </c>
      <c r="G79" s="34">
        <f t="shared" ref="G79:G95" si="10">SUM(G78+0.125)</f>
        <v>5.25</v>
      </c>
      <c r="H79" s="35">
        <f>SUM('NewRez Calc Sheet'!I1131-'NewRez Calc Sheet'!$P1131)</f>
        <v>97.412999999999997</v>
      </c>
      <c r="I79" s="35">
        <f>SUM('NewRez Calc Sheet'!J1131-'NewRez Calc Sheet'!$P1131)</f>
        <v>97.376000000000005</v>
      </c>
      <c r="J79" s="36">
        <f>SUM('NewRez Calc Sheet'!K1131-'NewRez Calc Sheet'!$P1131)</f>
        <v>97.215999999999994</v>
      </c>
      <c r="K79" s="37">
        <f>SUM('NewRez Calc Sheet'!L1131-'NewRez Calc Sheet'!$P1131)</f>
        <v>97.031999999999996</v>
      </c>
      <c r="L79" s="34">
        <f>SUM(L78+0.125)</f>
        <v>4.125</v>
      </c>
      <c r="M79" s="35">
        <f>SUM('NewRez Calc Sheet'!I1156-'NewRez Calc Sheet'!$P1156)</f>
        <v>96.105999999999995</v>
      </c>
      <c r="N79" s="35">
        <f>SUM('NewRez Calc Sheet'!J1156-'NewRez Calc Sheet'!$P1156)</f>
        <v>96.105000000000004</v>
      </c>
      <c r="O79" s="35">
        <f>SUM('NewRez Calc Sheet'!K1156-'NewRez Calc Sheet'!$P1156)</f>
        <v>95.959000000000003</v>
      </c>
      <c r="P79" s="37">
        <f>SUM('NewRez Calc Sheet'!L1156-'NewRez Calc Sheet'!$P1156)</f>
        <v>95.789000000000001</v>
      </c>
      <c r="Q79" s="23"/>
      <c r="R79" s="23"/>
      <c r="S79" s="23"/>
      <c r="U79" s="23"/>
    </row>
    <row r="80" spans="2:21">
      <c r="B80" s="34">
        <f t="shared" si="9"/>
        <v>5.375</v>
      </c>
      <c r="C80" s="35">
        <f>SUM('NewRez Calc Sheet'!I162-'NewRez Calc Sheet'!$P162)</f>
        <v>99.596000000000004</v>
      </c>
      <c r="D80" s="35">
        <f>SUM('NewRez Calc Sheet'!J162-'NewRez Calc Sheet'!$P162)</f>
        <v>99.558999999999997</v>
      </c>
      <c r="E80" s="36">
        <f>SUM('NewRez Calc Sheet'!K162-'NewRez Calc Sheet'!$P162)</f>
        <v>99.4</v>
      </c>
      <c r="F80" s="37">
        <f>SUM('NewRez Calc Sheet'!L162-'NewRez Calc Sheet'!$P162)</f>
        <v>99.215000000000003</v>
      </c>
      <c r="G80" s="34">
        <f t="shared" si="10"/>
        <v>5.375</v>
      </c>
      <c r="H80" s="35">
        <f>SUM('NewRez Calc Sheet'!I1132-'NewRez Calc Sheet'!$P1132)</f>
        <v>97.501999999999995</v>
      </c>
      <c r="I80" s="35">
        <f>SUM('NewRez Calc Sheet'!J1132-'NewRez Calc Sheet'!$P1132)</f>
        <v>97.465000000000003</v>
      </c>
      <c r="J80" s="36">
        <f>SUM('NewRez Calc Sheet'!K1132-'NewRez Calc Sheet'!$P1132)</f>
        <v>97.305999999999997</v>
      </c>
      <c r="K80" s="37">
        <f>SUM('NewRez Calc Sheet'!L1132-'NewRez Calc Sheet'!$P1132)</f>
        <v>97.120999999999995</v>
      </c>
      <c r="L80" s="34">
        <f t="shared" ref="L80:L94" si="11">SUM(L79+0.125)</f>
        <v>4.25</v>
      </c>
      <c r="M80" s="35">
        <f>SUM('NewRez Calc Sheet'!I1157-'NewRez Calc Sheet'!$P1157)</f>
        <v>96.433999999999997</v>
      </c>
      <c r="N80" s="35">
        <f>SUM('NewRez Calc Sheet'!J1157-'NewRez Calc Sheet'!$P1157)</f>
        <v>96.433000000000007</v>
      </c>
      <c r="O80" s="35">
        <f>SUM('NewRez Calc Sheet'!K1157-'NewRez Calc Sheet'!$P1157)</f>
        <v>96.287000000000006</v>
      </c>
      <c r="P80" s="37">
        <f>SUM('NewRez Calc Sheet'!L1157-'NewRez Calc Sheet'!$P1157)</f>
        <v>96.117000000000004</v>
      </c>
      <c r="Q80" s="23"/>
      <c r="R80" s="23"/>
      <c r="S80" s="23"/>
      <c r="U80" s="23"/>
    </row>
    <row r="81" spans="2:21">
      <c r="B81" s="34">
        <v>5.49</v>
      </c>
      <c r="C81" s="35">
        <f>SUM('NewRez Calc Sheet'!I163-'NewRez Calc Sheet'!$P163)</f>
        <v>100.163</v>
      </c>
      <c r="D81" s="35">
        <f>SUM('NewRez Calc Sheet'!J163-'NewRez Calc Sheet'!$P163)</f>
        <v>100.126</v>
      </c>
      <c r="E81" s="36">
        <f>SUM('NewRez Calc Sheet'!K163-'NewRez Calc Sheet'!$P163)</f>
        <v>99.965999999999994</v>
      </c>
      <c r="F81" s="37">
        <f>SUM('NewRez Calc Sheet'!L163-'NewRez Calc Sheet'!$P163)</f>
        <v>99.781999999999996</v>
      </c>
      <c r="G81" s="34">
        <v>5.49</v>
      </c>
      <c r="H81" s="35">
        <f>SUM('NewRez Calc Sheet'!I1133-'NewRez Calc Sheet'!$P1133)</f>
        <v>98.105999999999995</v>
      </c>
      <c r="I81" s="35">
        <f>SUM('NewRez Calc Sheet'!J1133-'NewRez Calc Sheet'!$P1133)</f>
        <v>98.069000000000003</v>
      </c>
      <c r="J81" s="36">
        <f>SUM('NewRez Calc Sheet'!K1133-'NewRez Calc Sheet'!$P1133)</f>
        <v>97.909000000000006</v>
      </c>
      <c r="K81" s="37">
        <f>SUM('NewRez Calc Sheet'!L1133-'NewRez Calc Sheet'!$P1133)</f>
        <v>97.724999999999994</v>
      </c>
      <c r="L81" s="34">
        <f t="shared" si="11"/>
        <v>4.375</v>
      </c>
      <c r="M81" s="35">
        <f>SUM('NewRez Calc Sheet'!I1158-'NewRez Calc Sheet'!$P1158)</f>
        <v>95.817999999999998</v>
      </c>
      <c r="N81" s="35">
        <f>SUM('NewRez Calc Sheet'!J1158-'NewRez Calc Sheet'!$P1158)</f>
        <v>95.811999999999998</v>
      </c>
      <c r="O81" s="35">
        <f>SUM('NewRez Calc Sheet'!K1158-'NewRez Calc Sheet'!$P1158)</f>
        <v>95.635999999999996</v>
      </c>
      <c r="P81" s="37">
        <f>SUM('NewRez Calc Sheet'!L1158-'NewRez Calc Sheet'!$P1158)</f>
        <v>95.435000000000002</v>
      </c>
      <c r="Q81" s="23"/>
      <c r="R81" s="23"/>
      <c r="S81" s="23"/>
      <c r="U81" s="23"/>
    </row>
    <row r="82" spans="2:21">
      <c r="B82" s="34">
        <v>5.5</v>
      </c>
      <c r="C82" s="35">
        <f>SUM('NewRez Calc Sheet'!I164-'NewRez Calc Sheet'!$P164)</f>
        <v>100.571</v>
      </c>
      <c r="D82" s="35">
        <f>SUM('NewRez Calc Sheet'!J164-'NewRez Calc Sheet'!$P164)</f>
        <v>100.53400000000001</v>
      </c>
      <c r="E82" s="36">
        <f>SUM('NewRez Calc Sheet'!K164-'NewRez Calc Sheet'!$P164)</f>
        <v>100.374</v>
      </c>
      <c r="F82" s="37">
        <f>SUM('NewRez Calc Sheet'!L164-'NewRez Calc Sheet'!$P164)</f>
        <v>100.19</v>
      </c>
      <c r="G82" s="34">
        <v>5.5</v>
      </c>
      <c r="H82" s="35">
        <f>SUM('NewRez Calc Sheet'!I1134-'NewRez Calc Sheet'!$P1134)</f>
        <v>98.662999999999997</v>
      </c>
      <c r="I82" s="35">
        <f>SUM('NewRez Calc Sheet'!J1134-'NewRez Calc Sheet'!$P1134)</f>
        <v>98.626000000000005</v>
      </c>
      <c r="J82" s="36">
        <f>SUM('NewRez Calc Sheet'!K1134-'NewRez Calc Sheet'!$P1134)</f>
        <v>98.465999999999994</v>
      </c>
      <c r="K82" s="37">
        <f>SUM('NewRez Calc Sheet'!L1134-'NewRez Calc Sheet'!$P1134)</f>
        <v>98.281999999999996</v>
      </c>
      <c r="L82" s="34">
        <f t="shared" si="11"/>
        <v>4.5</v>
      </c>
      <c r="M82" s="35">
        <f>SUM('NewRez Calc Sheet'!I1159-'NewRez Calc Sheet'!$P1159)</f>
        <v>96.352999999999994</v>
      </c>
      <c r="N82" s="35">
        <f>SUM('NewRez Calc Sheet'!J1159-'NewRez Calc Sheet'!$P1159)</f>
        <v>96.34</v>
      </c>
      <c r="O82" s="35">
        <f>SUM('NewRez Calc Sheet'!K1159-'NewRez Calc Sheet'!$P1159)</f>
        <v>96.171999999999997</v>
      </c>
      <c r="P82" s="37">
        <f>SUM('NewRez Calc Sheet'!L1159-'NewRez Calc Sheet'!$P1159)</f>
        <v>95.978999999999999</v>
      </c>
      <c r="Q82" s="23"/>
      <c r="R82" s="23"/>
      <c r="S82" s="23"/>
      <c r="U82" s="23"/>
    </row>
    <row r="83" spans="2:21">
      <c r="B83" s="34">
        <f t="shared" si="9"/>
        <v>5.625</v>
      </c>
      <c r="C83" s="35">
        <f>SUM('NewRez Calc Sheet'!I165-'NewRez Calc Sheet'!$P165)</f>
        <v>100.593</v>
      </c>
      <c r="D83" s="35">
        <f>SUM('NewRez Calc Sheet'!J165-'NewRez Calc Sheet'!$P165)</f>
        <v>100.556</v>
      </c>
      <c r="E83" s="36">
        <f>SUM('NewRez Calc Sheet'!K165-'NewRez Calc Sheet'!$P165)</f>
        <v>100.39700000000001</v>
      </c>
      <c r="F83" s="37">
        <f>SUM('NewRez Calc Sheet'!L165-'NewRez Calc Sheet'!$P165)</f>
        <v>100.212</v>
      </c>
      <c r="G83" s="34">
        <f t="shared" si="10"/>
        <v>5.625</v>
      </c>
      <c r="H83" s="35">
        <f>SUM('NewRez Calc Sheet'!I1135-'NewRez Calc Sheet'!$P1135)</f>
        <v>99.210999999999999</v>
      </c>
      <c r="I83" s="35">
        <f>SUM('NewRez Calc Sheet'!J1135-'NewRez Calc Sheet'!$P1135)</f>
        <v>99.174000000000007</v>
      </c>
      <c r="J83" s="36">
        <f>SUM('NewRez Calc Sheet'!K1135-'NewRez Calc Sheet'!$P1135)</f>
        <v>99.015000000000001</v>
      </c>
      <c r="K83" s="37">
        <f>SUM('NewRez Calc Sheet'!L1135-'NewRez Calc Sheet'!$P1135)</f>
        <v>98.83</v>
      </c>
      <c r="L83" s="34">
        <f t="shared" si="11"/>
        <v>4.625</v>
      </c>
      <c r="M83" s="35">
        <f>SUM('NewRez Calc Sheet'!I1160-'NewRez Calc Sheet'!$P1160)</f>
        <v>96.796000000000006</v>
      </c>
      <c r="N83" s="35">
        <f>SUM('NewRez Calc Sheet'!J1160-'NewRez Calc Sheet'!$P1160)</f>
        <v>96.783000000000001</v>
      </c>
      <c r="O83" s="35">
        <f>SUM('NewRez Calc Sheet'!K1160-'NewRez Calc Sheet'!$P1160)</f>
        <v>96.614999999999995</v>
      </c>
      <c r="P83" s="37">
        <f>SUM('NewRez Calc Sheet'!L1160-'NewRez Calc Sheet'!$P1160)</f>
        <v>96.421999999999997</v>
      </c>
      <c r="U83" s="23"/>
    </row>
    <row r="84" spans="2:21">
      <c r="B84" s="34">
        <f t="shared" si="9"/>
        <v>5.75</v>
      </c>
      <c r="C84" s="35">
        <f>SUM('NewRez Calc Sheet'!I166-'NewRez Calc Sheet'!$P166)</f>
        <v>100.9</v>
      </c>
      <c r="D84" s="35">
        <f>SUM('NewRez Calc Sheet'!J166-'NewRez Calc Sheet'!$P166)</f>
        <v>100.863</v>
      </c>
      <c r="E84" s="36">
        <f>SUM('NewRez Calc Sheet'!K166-'NewRez Calc Sheet'!$P166)</f>
        <v>100.703</v>
      </c>
      <c r="F84" s="37">
        <f>SUM('NewRez Calc Sheet'!L166-'NewRez Calc Sheet'!$P166)</f>
        <v>100.51900000000001</v>
      </c>
      <c r="G84" s="34">
        <f t="shared" si="10"/>
        <v>5.75</v>
      </c>
      <c r="H84" s="35">
        <f>SUM('NewRez Calc Sheet'!I1136-'NewRez Calc Sheet'!$P1136)</f>
        <v>99.668999999999997</v>
      </c>
      <c r="I84" s="35">
        <f>SUM('NewRez Calc Sheet'!J1136-'NewRez Calc Sheet'!$P1136)</f>
        <v>99.632000000000005</v>
      </c>
      <c r="J84" s="36">
        <f>SUM('NewRez Calc Sheet'!K1136-'NewRez Calc Sheet'!$P1136)</f>
        <v>99.472999999999999</v>
      </c>
      <c r="K84" s="37">
        <f>SUM('NewRez Calc Sheet'!L1136-'NewRez Calc Sheet'!$P1136)</f>
        <v>99.287999999999997</v>
      </c>
      <c r="L84" s="34">
        <f t="shared" si="11"/>
        <v>4.75</v>
      </c>
      <c r="M84" s="35">
        <f>SUM('NewRez Calc Sheet'!I1161-'NewRez Calc Sheet'!$P1161)</f>
        <v>97.176000000000002</v>
      </c>
      <c r="N84" s="35">
        <f>SUM('NewRez Calc Sheet'!J1161-'NewRez Calc Sheet'!$P1161)</f>
        <v>97.162999999999997</v>
      </c>
      <c r="O84" s="35">
        <f>SUM('NewRez Calc Sheet'!K1161-'NewRez Calc Sheet'!$P1161)</f>
        <v>96.995000000000005</v>
      </c>
      <c r="P84" s="37">
        <f>SUM('NewRez Calc Sheet'!L1161-'NewRez Calc Sheet'!$P1161)</f>
        <v>96.801000000000002</v>
      </c>
      <c r="U84" s="23"/>
    </row>
    <row r="85" spans="2:21">
      <c r="B85" s="34">
        <f t="shared" si="9"/>
        <v>5.875</v>
      </c>
      <c r="C85" s="35">
        <f>SUM('NewRez Calc Sheet'!I167-'NewRez Calc Sheet'!$P167)</f>
        <v>100.869</v>
      </c>
      <c r="D85" s="35">
        <f>SUM('NewRez Calc Sheet'!J167-'NewRez Calc Sheet'!$P167)</f>
        <v>100.819</v>
      </c>
      <c r="E85" s="36">
        <f>SUM('NewRez Calc Sheet'!K167-'NewRez Calc Sheet'!$P167)</f>
        <v>100.652</v>
      </c>
      <c r="F85" s="37">
        <f>SUM('NewRez Calc Sheet'!L167-'NewRez Calc Sheet'!$P167)</f>
        <v>100.46</v>
      </c>
      <c r="G85" s="34">
        <f t="shared" si="10"/>
        <v>5.875</v>
      </c>
      <c r="H85" s="35">
        <f>SUM('NewRez Calc Sheet'!I1137-'NewRez Calc Sheet'!$P1137)</f>
        <v>99.691999999999993</v>
      </c>
      <c r="I85" s="35">
        <f>SUM('NewRez Calc Sheet'!J1137-'NewRez Calc Sheet'!$P1137)</f>
        <v>99.655000000000001</v>
      </c>
      <c r="J85" s="36">
        <f>SUM('NewRez Calc Sheet'!K1137-'NewRez Calc Sheet'!$P1137)</f>
        <v>99.495000000000005</v>
      </c>
      <c r="K85" s="37">
        <f>SUM('NewRez Calc Sheet'!L1137-'NewRez Calc Sheet'!$P1137)</f>
        <v>99.311000000000007</v>
      </c>
      <c r="L85" s="34">
        <f t="shared" si="11"/>
        <v>4.875</v>
      </c>
      <c r="M85" s="35">
        <f>SUM('NewRez Calc Sheet'!I1162-'NewRez Calc Sheet'!$P1162)</f>
        <v>97.225999999999999</v>
      </c>
      <c r="N85" s="35">
        <f>SUM('NewRez Calc Sheet'!J1162-'NewRez Calc Sheet'!$P1162)</f>
        <v>97.212999999999994</v>
      </c>
      <c r="O85" s="35">
        <f>SUM('NewRez Calc Sheet'!K1162-'NewRez Calc Sheet'!$P1162)</f>
        <v>97.045000000000002</v>
      </c>
      <c r="P85" s="37">
        <f>SUM('NewRez Calc Sheet'!L1162-'NewRez Calc Sheet'!$P1162)</f>
        <v>96.852000000000004</v>
      </c>
    </row>
    <row r="86" spans="2:21">
      <c r="B86" s="34">
        <v>5.99</v>
      </c>
      <c r="C86" s="35">
        <f>SUM('NewRez Calc Sheet'!I168-'NewRez Calc Sheet'!$P168)</f>
        <v>101.334</v>
      </c>
      <c r="D86" s="35">
        <f>SUM('NewRez Calc Sheet'!J168-'NewRez Calc Sheet'!$P168)</f>
        <v>101.28400000000001</v>
      </c>
      <c r="E86" s="36">
        <f>SUM('NewRez Calc Sheet'!K168-'NewRez Calc Sheet'!$P168)</f>
        <v>101.117</v>
      </c>
      <c r="F86" s="37">
        <f>SUM('NewRez Calc Sheet'!L168-'NewRez Calc Sheet'!$P168)</f>
        <v>100.925</v>
      </c>
      <c r="G86" s="34">
        <v>5.99</v>
      </c>
      <c r="H86" s="35">
        <f>SUM('NewRez Calc Sheet'!I1138-'NewRez Calc Sheet'!$P1138)</f>
        <v>99.971999999999994</v>
      </c>
      <c r="I86" s="35">
        <f>SUM('NewRez Calc Sheet'!J1138-'NewRez Calc Sheet'!$P1138)</f>
        <v>99.935000000000002</v>
      </c>
      <c r="J86" s="36">
        <f>SUM('NewRez Calc Sheet'!K1138-'NewRez Calc Sheet'!$P1138)</f>
        <v>99.775000000000006</v>
      </c>
      <c r="K86" s="37">
        <f>SUM('NewRez Calc Sheet'!L1138-'NewRez Calc Sheet'!$P1138)</f>
        <v>99.590999999999994</v>
      </c>
      <c r="L86" s="34">
        <v>4.99</v>
      </c>
      <c r="M86" s="35">
        <f>SUM('NewRez Calc Sheet'!I1163-'NewRez Calc Sheet'!$P1163)</f>
        <v>97.632000000000005</v>
      </c>
      <c r="N86" s="35">
        <f>SUM('NewRez Calc Sheet'!J1163-'NewRez Calc Sheet'!$P1163)</f>
        <v>97.619</v>
      </c>
      <c r="O86" s="35">
        <f>SUM('NewRez Calc Sheet'!K1163-'NewRez Calc Sheet'!$P1163)</f>
        <v>97.450999999999993</v>
      </c>
      <c r="P86" s="37">
        <f>SUM('NewRez Calc Sheet'!L1163-'NewRez Calc Sheet'!$P1163)</f>
        <v>97.257999999999996</v>
      </c>
    </row>
    <row r="87" spans="2:21">
      <c r="B87" s="34">
        <v>6</v>
      </c>
      <c r="C87" s="35">
        <f>SUM('NewRez Calc Sheet'!I169-'NewRez Calc Sheet'!$P169)</f>
        <v>101.69499999999999</v>
      </c>
      <c r="D87" s="35">
        <f>SUM('NewRez Calc Sheet'!J169-'NewRez Calc Sheet'!$P169)</f>
        <v>101.646</v>
      </c>
      <c r="E87" s="36">
        <f>SUM('NewRez Calc Sheet'!K169-'NewRez Calc Sheet'!$P169)</f>
        <v>101.479</v>
      </c>
      <c r="F87" s="37">
        <f>SUM('NewRez Calc Sheet'!L169-'NewRez Calc Sheet'!$P169)</f>
        <v>101.28700000000001</v>
      </c>
      <c r="G87" s="34">
        <v>6</v>
      </c>
      <c r="H87" s="35">
        <f>SUM('NewRez Calc Sheet'!I1139-'NewRez Calc Sheet'!$P1139)</f>
        <v>100.12</v>
      </c>
      <c r="I87" s="35">
        <f>SUM('NewRez Calc Sheet'!J1139-'NewRez Calc Sheet'!$P1139)</f>
        <v>100.071</v>
      </c>
      <c r="J87" s="36">
        <f>SUM('NewRez Calc Sheet'!K1139-'NewRez Calc Sheet'!$P1139)</f>
        <v>99.903999999999996</v>
      </c>
      <c r="K87" s="37">
        <f>SUM('NewRez Calc Sheet'!L1139-'NewRez Calc Sheet'!$P1139)</f>
        <v>99.712000000000003</v>
      </c>
      <c r="L87" s="34">
        <v>5</v>
      </c>
      <c r="M87" s="35">
        <f>SUM('NewRez Calc Sheet'!I1164-'NewRez Calc Sheet'!$P1164)</f>
        <v>98.084999999999994</v>
      </c>
      <c r="N87" s="35">
        <f>SUM('NewRez Calc Sheet'!J1164-'NewRez Calc Sheet'!$P1164)</f>
        <v>98.072000000000003</v>
      </c>
      <c r="O87" s="35">
        <f>SUM('NewRez Calc Sheet'!K1164-'NewRez Calc Sheet'!$P1164)</f>
        <v>97.903999999999996</v>
      </c>
      <c r="P87" s="37">
        <f>SUM('NewRez Calc Sheet'!L1164-'NewRez Calc Sheet'!$P1164)</f>
        <v>97.710999999999999</v>
      </c>
    </row>
    <row r="88" spans="2:21">
      <c r="B88" s="34">
        <f t="shared" si="9"/>
        <v>6.125</v>
      </c>
      <c r="C88" s="35">
        <f>SUM('NewRez Calc Sheet'!I170-'NewRez Calc Sheet'!$P170)</f>
        <v>101.724</v>
      </c>
      <c r="D88" s="35">
        <f>SUM('NewRez Calc Sheet'!J170-'NewRez Calc Sheet'!$P170)</f>
        <v>101.67400000000001</v>
      </c>
      <c r="E88" s="36">
        <f>SUM('NewRez Calc Sheet'!K170-'NewRez Calc Sheet'!$P170)</f>
        <v>101.50700000000001</v>
      </c>
      <c r="F88" s="37">
        <f>SUM('NewRez Calc Sheet'!L170-'NewRez Calc Sheet'!$P170)</f>
        <v>101.315</v>
      </c>
      <c r="G88" s="34">
        <f t="shared" si="10"/>
        <v>6.125</v>
      </c>
      <c r="H88" s="35">
        <f>SUM('NewRez Calc Sheet'!I1140-'NewRez Calc Sheet'!$P1140)</f>
        <v>100.57299999999999</v>
      </c>
      <c r="I88" s="35">
        <f>SUM('NewRez Calc Sheet'!J1140-'NewRez Calc Sheet'!$P1140)</f>
        <v>100.523</v>
      </c>
      <c r="J88" s="36">
        <f>SUM('NewRez Calc Sheet'!K1140-'NewRez Calc Sheet'!$P1140)</f>
        <v>100.35599999999999</v>
      </c>
      <c r="K88" s="37">
        <f>SUM('NewRez Calc Sheet'!L1140-'NewRez Calc Sheet'!$P1140)</f>
        <v>100.164</v>
      </c>
      <c r="L88" s="34">
        <f t="shared" si="11"/>
        <v>5.125</v>
      </c>
      <c r="M88" s="35">
        <f>SUM('NewRez Calc Sheet'!I1165-'NewRez Calc Sheet'!$P1165)</f>
        <v>98.457999999999998</v>
      </c>
      <c r="N88" s="35">
        <f>SUM('NewRez Calc Sheet'!J1165-'NewRez Calc Sheet'!$P1165)</f>
        <v>98.444999999999993</v>
      </c>
      <c r="O88" s="35">
        <f>SUM('NewRez Calc Sheet'!K1165-'NewRez Calc Sheet'!$P1165)</f>
        <v>98.277000000000001</v>
      </c>
      <c r="P88" s="37">
        <f>SUM('NewRez Calc Sheet'!L1165-'NewRez Calc Sheet'!$P1165)</f>
        <v>98.084000000000003</v>
      </c>
    </row>
    <row r="89" spans="2:21">
      <c r="B89" s="34">
        <f t="shared" si="9"/>
        <v>6.25</v>
      </c>
      <c r="C89" s="35">
        <f>SUM('NewRez Calc Sheet'!I171-'NewRez Calc Sheet'!$P171)</f>
        <v>102.026</v>
      </c>
      <c r="D89" s="35">
        <f>SUM('NewRez Calc Sheet'!J171-'NewRez Calc Sheet'!$P171)</f>
        <v>101.976</v>
      </c>
      <c r="E89" s="36">
        <f>SUM('NewRez Calc Sheet'!K171-'NewRez Calc Sheet'!$P171)</f>
        <v>101.809</v>
      </c>
      <c r="F89" s="37">
        <f>SUM('NewRez Calc Sheet'!L171-'NewRez Calc Sheet'!$P171)</f>
        <v>101.617</v>
      </c>
      <c r="G89" s="34">
        <f t="shared" si="10"/>
        <v>6.25</v>
      </c>
      <c r="H89" s="35">
        <f>SUM('NewRez Calc Sheet'!I1141-'NewRez Calc Sheet'!$P1141)</f>
        <v>100.94199999999999</v>
      </c>
      <c r="I89" s="35">
        <f>SUM('NewRez Calc Sheet'!J1141-'NewRez Calc Sheet'!$P1141)</f>
        <v>100.892</v>
      </c>
      <c r="J89" s="36">
        <f>SUM('NewRez Calc Sheet'!K1141-'NewRez Calc Sheet'!$P1141)</f>
        <v>100.72499999999999</v>
      </c>
      <c r="K89" s="37">
        <f>SUM('NewRez Calc Sheet'!L1141-'NewRez Calc Sheet'!$P1141)</f>
        <v>100.53400000000001</v>
      </c>
      <c r="L89" s="34">
        <f t="shared" si="11"/>
        <v>5.25</v>
      </c>
      <c r="M89" s="35">
        <f>SUM('NewRez Calc Sheet'!I1166-'NewRez Calc Sheet'!$P1166)</f>
        <v>98.626000000000005</v>
      </c>
      <c r="N89" s="35">
        <f>SUM('NewRez Calc Sheet'!J1166-'NewRez Calc Sheet'!$P1166)</f>
        <v>98.611999999999995</v>
      </c>
      <c r="O89" s="35">
        <f>SUM('NewRez Calc Sheet'!K1166-'NewRez Calc Sheet'!$P1166)</f>
        <v>98.444000000000003</v>
      </c>
      <c r="P89" s="37">
        <f>SUM('NewRez Calc Sheet'!L1166-'NewRez Calc Sheet'!$P1166)</f>
        <v>98.251000000000005</v>
      </c>
    </row>
    <row r="90" spans="2:21">
      <c r="B90" s="34">
        <f t="shared" si="9"/>
        <v>6.375</v>
      </c>
      <c r="C90" s="35">
        <f>SUM('NewRez Calc Sheet'!I172-'NewRez Calc Sheet'!$P172)</f>
        <v>101.791</v>
      </c>
      <c r="D90" s="35">
        <f>SUM('NewRez Calc Sheet'!J172-'NewRez Calc Sheet'!$P172)</f>
        <v>101.711</v>
      </c>
      <c r="E90" s="36">
        <f>SUM('NewRez Calc Sheet'!K172-'NewRez Calc Sheet'!$P172)</f>
        <v>101.50700000000001</v>
      </c>
      <c r="F90" s="37">
        <f>SUM('NewRez Calc Sheet'!L172-'NewRez Calc Sheet'!$P172)</f>
        <v>101.27800000000001</v>
      </c>
      <c r="G90" s="34">
        <f t="shared" si="10"/>
        <v>6.375</v>
      </c>
      <c r="H90" s="35">
        <f>SUM('NewRez Calc Sheet'!I1142-'NewRez Calc Sheet'!$P1142)</f>
        <v>100.96299999999999</v>
      </c>
      <c r="I90" s="35">
        <f>SUM('NewRez Calc Sheet'!J1142-'NewRez Calc Sheet'!$P1142)</f>
        <v>100.913</v>
      </c>
      <c r="J90" s="36">
        <f>SUM('NewRez Calc Sheet'!K1142-'NewRez Calc Sheet'!$P1142)</f>
        <v>100.746</v>
      </c>
      <c r="K90" s="37">
        <f>SUM('NewRez Calc Sheet'!L1142-'NewRez Calc Sheet'!$P1142)</f>
        <v>100.554</v>
      </c>
      <c r="L90" s="34">
        <f t="shared" si="11"/>
        <v>5.375</v>
      </c>
      <c r="M90" s="35">
        <f>SUM('NewRez Calc Sheet'!I1167-'NewRez Calc Sheet'!$P1167)</f>
        <v>98.724000000000004</v>
      </c>
      <c r="N90" s="35">
        <f>SUM('NewRez Calc Sheet'!J1167-'NewRez Calc Sheet'!$P1167)</f>
        <v>98.695999999999998</v>
      </c>
      <c r="O90" s="35">
        <f>SUM('NewRez Calc Sheet'!K1167-'NewRez Calc Sheet'!$P1167)</f>
        <v>98.513000000000005</v>
      </c>
      <c r="P90" s="37">
        <f>SUM('NewRez Calc Sheet'!L1167-'NewRez Calc Sheet'!$P1167)</f>
        <v>98.305000000000007</v>
      </c>
    </row>
    <row r="91" spans="2:21">
      <c r="B91" s="34">
        <v>6.49</v>
      </c>
      <c r="C91" s="35">
        <f>SUM('NewRez Calc Sheet'!I173-'NewRez Calc Sheet'!$P173)</f>
        <v>102.21299999999999</v>
      </c>
      <c r="D91" s="35">
        <f>SUM('NewRez Calc Sheet'!J173-'NewRez Calc Sheet'!$P173)</f>
        <v>102.133</v>
      </c>
      <c r="E91" s="36">
        <f>SUM('NewRez Calc Sheet'!K173-'NewRez Calc Sheet'!$P173)</f>
        <v>101.929</v>
      </c>
      <c r="F91" s="37">
        <f>SUM('NewRez Calc Sheet'!L173-'NewRez Calc Sheet'!$P173)</f>
        <v>101.7</v>
      </c>
      <c r="G91" s="34">
        <v>6.49</v>
      </c>
      <c r="H91" s="35">
        <f>SUM('NewRez Calc Sheet'!I1143-'NewRez Calc Sheet'!$P1143)</f>
        <v>101.167</v>
      </c>
      <c r="I91" s="35">
        <f>SUM('NewRez Calc Sheet'!J1143-'NewRez Calc Sheet'!$P1143)</f>
        <v>101.117</v>
      </c>
      <c r="J91" s="36">
        <f>SUM('NewRez Calc Sheet'!K1143-'NewRez Calc Sheet'!$P1143)</f>
        <v>100.95</v>
      </c>
      <c r="K91" s="37">
        <f>SUM('NewRez Calc Sheet'!L1143-'NewRez Calc Sheet'!$P1143)</f>
        <v>100.758</v>
      </c>
      <c r="L91" s="34">
        <f t="shared" si="11"/>
        <v>5.5</v>
      </c>
      <c r="M91" s="35">
        <f>SUM('NewRez Calc Sheet'!I1168-'NewRez Calc Sheet'!$P1168)</f>
        <v>99.149000000000001</v>
      </c>
      <c r="N91" s="35">
        <f>SUM('NewRez Calc Sheet'!J1168-'NewRez Calc Sheet'!$P1168)</f>
        <v>99.120999999999995</v>
      </c>
      <c r="O91" s="35">
        <f>SUM('NewRez Calc Sheet'!K1168-'NewRez Calc Sheet'!$P1168)</f>
        <v>98.938000000000002</v>
      </c>
      <c r="P91" s="37">
        <f>SUM('NewRez Calc Sheet'!L1168-'NewRez Calc Sheet'!$P1168)</f>
        <v>98.73</v>
      </c>
    </row>
    <row r="92" spans="2:21">
      <c r="B92" s="34">
        <v>6.5</v>
      </c>
      <c r="C92" s="35">
        <f>SUM('NewRez Calc Sheet'!I174-'NewRez Calc Sheet'!$P174)</f>
        <v>102.566</v>
      </c>
      <c r="D92" s="35">
        <f>SUM('NewRez Calc Sheet'!J174-'NewRez Calc Sheet'!$P174)</f>
        <v>102.486</v>
      </c>
      <c r="E92" s="36">
        <f>SUM('NewRez Calc Sheet'!K174-'NewRez Calc Sheet'!$P174)</f>
        <v>102.28100000000001</v>
      </c>
      <c r="F92" s="37">
        <f>SUM('NewRez Calc Sheet'!L174-'NewRez Calc Sheet'!$P174)</f>
        <v>102.05200000000001</v>
      </c>
      <c r="G92" s="34">
        <v>6.5</v>
      </c>
      <c r="H92" s="35">
        <f>SUM('NewRez Calc Sheet'!I1144-'NewRez Calc Sheet'!$P1144)</f>
        <v>101.211</v>
      </c>
      <c r="I92" s="35">
        <f>SUM('NewRez Calc Sheet'!J1144-'NewRez Calc Sheet'!$P1144)</f>
        <v>101.131</v>
      </c>
      <c r="J92" s="36">
        <f>SUM('NewRez Calc Sheet'!K1144-'NewRez Calc Sheet'!$P1144)</f>
        <v>100.92700000000001</v>
      </c>
      <c r="K92" s="37">
        <f>SUM('NewRez Calc Sheet'!L1144-'NewRez Calc Sheet'!$P1144)</f>
        <v>100.69799999999999</v>
      </c>
      <c r="L92" s="34">
        <f t="shared" si="11"/>
        <v>5.625</v>
      </c>
      <c r="M92" s="35">
        <f>SUM('NewRez Calc Sheet'!I1169-'NewRez Calc Sheet'!$P1169)</f>
        <v>99.495999999999995</v>
      </c>
      <c r="N92" s="35">
        <f>SUM('NewRez Calc Sheet'!J1169-'NewRez Calc Sheet'!$P1169)</f>
        <v>99.468000000000004</v>
      </c>
      <c r="O92" s="35">
        <f>SUM('NewRez Calc Sheet'!K1169-'NewRez Calc Sheet'!$P1169)</f>
        <v>99.284999999999997</v>
      </c>
      <c r="P92" s="37">
        <f>SUM('NewRez Calc Sheet'!L1169-'NewRez Calc Sheet'!$P1169)</f>
        <v>99.076999999999998</v>
      </c>
    </row>
    <row r="93" spans="2:21">
      <c r="B93" s="34">
        <f t="shared" si="9"/>
        <v>6.625</v>
      </c>
      <c r="C93" s="35">
        <f>SUM('NewRez Calc Sheet'!I175-'NewRez Calc Sheet'!$P175)</f>
        <v>102.589</v>
      </c>
      <c r="D93" s="35">
        <f>SUM('NewRez Calc Sheet'!J175-'NewRez Calc Sheet'!$P175)</f>
        <v>102.509</v>
      </c>
      <c r="E93" s="36">
        <f>SUM('NewRez Calc Sheet'!K175-'NewRez Calc Sheet'!$P175)</f>
        <v>102.30500000000001</v>
      </c>
      <c r="F93" s="37">
        <f>SUM('NewRez Calc Sheet'!L175-'NewRez Calc Sheet'!$P175)</f>
        <v>102.07599999999999</v>
      </c>
      <c r="G93" s="34">
        <f t="shared" si="10"/>
        <v>6.625</v>
      </c>
      <c r="H93" s="35">
        <f>SUM('NewRez Calc Sheet'!I1145-'NewRez Calc Sheet'!$P1145)</f>
        <v>101.624</v>
      </c>
      <c r="I93" s="35">
        <f>SUM('NewRez Calc Sheet'!J1145-'NewRez Calc Sheet'!$P1145)</f>
        <v>101.544</v>
      </c>
      <c r="J93" s="36">
        <f>SUM('NewRez Calc Sheet'!K1145-'NewRez Calc Sheet'!$P1145)</f>
        <v>101.34</v>
      </c>
      <c r="K93" s="37">
        <f>SUM('NewRez Calc Sheet'!L1145-'NewRez Calc Sheet'!$P1145)</f>
        <v>101.111</v>
      </c>
      <c r="L93" s="34">
        <f t="shared" si="11"/>
        <v>5.75</v>
      </c>
      <c r="M93" s="35">
        <f>SUM('NewRez Calc Sheet'!I1170-'NewRez Calc Sheet'!$P1170)</f>
        <v>99.652000000000001</v>
      </c>
      <c r="N93" s="35">
        <f>SUM('NewRez Calc Sheet'!J1170-'NewRez Calc Sheet'!$P1170)</f>
        <v>99.623999999999995</v>
      </c>
      <c r="O93" s="35">
        <f>SUM('NewRez Calc Sheet'!K1170-'NewRez Calc Sheet'!$P1170)</f>
        <v>99.441000000000003</v>
      </c>
      <c r="P93" s="37">
        <f>SUM('NewRez Calc Sheet'!L1170-'NewRez Calc Sheet'!$P1170)</f>
        <v>99.233000000000004</v>
      </c>
    </row>
    <row r="94" spans="2:21">
      <c r="B94" s="34">
        <f t="shared" si="9"/>
        <v>6.75</v>
      </c>
      <c r="C94" s="35">
        <f>SUM('NewRez Calc Sheet'!I176-'NewRez Calc Sheet'!$P176)</f>
        <v>102.898</v>
      </c>
      <c r="D94" s="35">
        <f>SUM('NewRez Calc Sheet'!J176-'NewRez Calc Sheet'!$P176)</f>
        <v>102.818</v>
      </c>
      <c r="E94" s="36">
        <f>SUM('NewRez Calc Sheet'!K176-'NewRez Calc Sheet'!$P176)</f>
        <v>102.614</v>
      </c>
      <c r="F94" s="37">
        <f>SUM('NewRez Calc Sheet'!L176-'NewRez Calc Sheet'!$P176)</f>
        <v>102.38500000000001</v>
      </c>
      <c r="G94" s="34">
        <f t="shared" si="10"/>
        <v>6.75</v>
      </c>
      <c r="H94" s="35">
        <f>SUM('NewRez Calc Sheet'!I1146-'NewRez Calc Sheet'!$P1146)</f>
        <v>101.979</v>
      </c>
      <c r="I94" s="35">
        <f>SUM('NewRez Calc Sheet'!J1146-'NewRez Calc Sheet'!$P1146)</f>
        <v>101.899</v>
      </c>
      <c r="J94" s="36">
        <f>SUM('NewRez Calc Sheet'!K1146-'NewRez Calc Sheet'!$P1146)</f>
        <v>101.69499999999999</v>
      </c>
      <c r="K94" s="37">
        <f>SUM('NewRez Calc Sheet'!L1146-'NewRez Calc Sheet'!$P1146)</f>
        <v>101.46599999999999</v>
      </c>
      <c r="L94" s="34">
        <f t="shared" si="11"/>
        <v>5.875</v>
      </c>
      <c r="M94" s="35">
        <f>SUM('NewRez Calc Sheet'!I1171-'NewRez Calc Sheet'!$P1171)</f>
        <v>99.649000000000001</v>
      </c>
      <c r="N94" s="35">
        <f>SUM('NewRez Calc Sheet'!J1171-'NewRez Calc Sheet'!$P1171)</f>
        <v>99.622</v>
      </c>
      <c r="O94" s="35">
        <f>SUM('NewRez Calc Sheet'!K1171-'NewRez Calc Sheet'!$P1171)</f>
        <v>99.438999999999993</v>
      </c>
      <c r="P94" s="37">
        <f>SUM('NewRez Calc Sheet'!L1171-'NewRez Calc Sheet'!$P1171)</f>
        <v>99.23</v>
      </c>
    </row>
    <row r="95" spans="2:21" ht="15.75" thickBot="1">
      <c r="B95" s="38">
        <f t="shared" si="9"/>
        <v>6.875</v>
      </c>
      <c r="C95" s="39">
        <f>SUM('NewRez Calc Sheet'!I177-'NewRez Calc Sheet'!$P177)</f>
        <v>102.55200000000001</v>
      </c>
      <c r="D95" s="39">
        <f>SUM('NewRez Calc Sheet'!J177-'NewRez Calc Sheet'!$P177)</f>
        <v>102.462</v>
      </c>
      <c r="E95" s="40">
        <f>SUM('NewRez Calc Sheet'!K177-'NewRez Calc Sheet'!$P177)</f>
        <v>102.251</v>
      </c>
      <c r="F95" s="41">
        <f>SUM('NewRez Calc Sheet'!L177-'NewRez Calc Sheet'!$P177)</f>
        <v>102.014</v>
      </c>
      <c r="G95" s="38">
        <f t="shared" si="10"/>
        <v>6.875</v>
      </c>
      <c r="H95" s="39">
        <f>SUM('NewRez Calc Sheet'!I1147-'NewRez Calc Sheet'!$P1147)</f>
        <v>101.99299999999999</v>
      </c>
      <c r="I95" s="39">
        <f>SUM('NewRez Calc Sheet'!J1147-'NewRez Calc Sheet'!$P1147)</f>
        <v>101.914</v>
      </c>
      <c r="J95" s="40">
        <f>SUM('NewRez Calc Sheet'!K1147-'NewRez Calc Sheet'!$P1147)</f>
        <v>101.709</v>
      </c>
      <c r="K95" s="41">
        <f>SUM('NewRez Calc Sheet'!L1147-'NewRez Calc Sheet'!$P1147)</f>
        <v>101.48</v>
      </c>
      <c r="L95" s="38">
        <v>5.99</v>
      </c>
      <c r="M95" s="39" t="e">
        <f>SUM('NewRez Calc Sheet'!I1172-'NewRez Calc Sheet'!$P1172)</f>
        <v>#VALUE!</v>
      </c>
      <c r="N95" s="39" t="e">
        <f>SUM('NewRez Calc Sheet'!J1172-'NewRez Calc Sheet'!$P1172)</f>
        <v>#VALUE!</v>
      </c>
      <c r="O95" s="40" t="e">
        <f>SUM('NewRez Calc Sheet'!K1172-'NewRez Calc Sheet'!$P1172)</f>
        <v>#VALUE!</v>
      </c>
      <c r="P95" s="41" t="e">
        <f>SUM('NewRez Calc Sheet'!L1172-'NewRez Calc Sheet'!$P1172)</f>
        <v>#VALUE!</v>
      </c>
    </row>
    <row r="96" spans="2:21" ht="7.5" customHeight="1" thickBot="1">
      <c r="B96" s="1198"/>
      <c r="C96" s="1199"/>
      <c r="D96" s="1199"/>
      <c r="E96" s="1199"/>
      <c r="F96" s="1199"/>
      <c r="G96" s="1199"/>
      <c r="H96" s="1199"/>
      <c r="I96" s="1200"/>
      <c r="J96" s="1200"/>
      <c r="K96" s="1200"/>
      <c r="L96" s="1200"/>
      <c r="M96" s="1200"/>
      <c r="N96" s="1200"/>
      <c r="O96" s="1200"/>
      <c r="P96" s="1201"/>
    </row>
    <row r="97" spans="2:21" ht="33.6" customHeight="1" thickBot="1">
      <c r="B97" s="1"/>
      <c r="C97" s="2"/>
      <c r="D97" s="2"/>
      <c r="E97" s="2"/>
      <c r="F97" s="2"/>
      <c r="G97" s="2"/>
      <c r="H97" s="2"/>
      <c r="I97" s="1653" t="s">
        <v>0</v>
      </c>
      <c r="J97" s="1653"/>
      <c r="K97" s="1653"/>
      <c r="L97" s="1653"/>
      <c r="M97" s="1653"/>
      <c r="N97" s="1653"/>
      <c r="O97" s="1653"/>
      <c r="P97" s="1654"/>
    </row>
    <row r="98" spans="2:21" ht="15.75">
      <c r="N98" s="1613">
        <f>N2</f>
        <v>45070</v>
      </c>
      <c r="O98" s="1613"/>
      <c r="P98" s="44" t="str">
        <f>P2</f>
        <v>7:45 PST</v>
      </c>
    </row>
    <row r="99" spans="2:21" ht="26.25">
      <c r="G99" s="1614" t="s">
        <v>2</v>
      </c>
      <c r="H99" s="1614"/>
      <c r="I99" s="1614"/>
      <c r="J99" s="1614"/>
      <c r="K99" s="1614"/>
      <c r="N99" s="1615" t="str">
        <f>N3</f>
        <v>Lock Desk:   (888) 585-6264</v>
      </c>
      <c r="O99" s="1616"/>
      <c r="P99" s="1617"/>
      <c r="Q99" s="8"/>
    </row>
    <row r="100" spans="2:21" ht="28.5">
      <c r="G100" s="1618" t="s">
        <v>4</v>
      </c>
      <c r="H100" s="1619"/>
      <c r="I100" s="1619"/>
      <c r="J100" s="1619"/>
      <c r="K100" s="1619"/>
      <c r="N100" s="1620" t="str">
        <f>L5</f>
        <v>Lock Desk Available Until 5:00 PM PST</v>
      </c>
      <c r="O100" s="1621"/>
      <c r="P100" s="1622"/>
      <c r="Q100" s="9"/>
    </row>
    <row r="101" spans="2:21" ht="15.75">
      <c r="B101" s="11" t="s">
        <v>6</v>
      </c>
      <c r="F101" s="12" t="str">
        <f>$F$5</f>
        <v>NMLS:1647860 DRE:01136153</v>
      </c>
      <c r="N101" s="1615" t="str">
        <f>N4</f>
        <v>Sales Support:  (888) 585-6264</v>
      </c>
      <c r="O101" s="1616"/>
      <c r="P101" s="1617"/>
    </row>
    <row r="102" spans="2:21" ht="8.25" customHeight="1" thickBot="1">
      <c r="B102" s="45"/>
      <c r="C102" s="46"/>
      <c r="D102" s="46"/>
      <c r="P102" s="10"/>
    </row>
    <row r="103" spans="2:21" ht="31.5" thickBot="1">
      <c r="B103" s="1796" t="s">
        <v>34</v>
      </c>
      <c r="C103" s="1797"/>
      <c r="D103" s="1797"/>
      <c r="E103" s="1797"/>
      <c r="F103" s="1797"/>
      <c r="G103" s="1797"/>
      <c r="H103" s="1797"/>
      <c r="I103" s="1797"/>
      <c r="J103" s="1797"/>
      <c r="K103" s="1797"/>
      <c r="L103" s="1797"/>
      <c r="M103" s="1797"/>
      <c r="N103" s="1797"/>
      <c r="O103" s="1797"/>
      <c r="P103" s="1798"/>
    </row>
    <row r="104" spans="2:21" ht="15.75" thickBot="1">
      <c r="B104" s="42"/>
      <c r="C104" s="20" t="s">
        <v>35</v>
      </c>
      <c r="D104" s="20"/>
      <c r="E104" s="20"/>
      <c r="F104" s="20"/>
      <c r="G104" s="20"/>
      <c r="H104" s="20" t="s">
        <v>36</v>
      </c>
      <c r="I104" s="20"/>
      <c r="J104" s="20"/>
      <c r="K104" s="20"/>
      <c r="L104" s="20"/>
      <c r="M104" s="20" t="s">
        <v>37</v>
      </c>
      <c r="N104" s="20"/>
      <c r="O104" s="20"/>
      <c r="P104" s="43"/>
    </row>
    <row r="105" spans="2:21" ht="15.75">
      <c r="B105" s="1793" t="s">
        <v>14</v>
      </c>
      <c r="C105" s="1794"/>
      <c r="D105" s="1794"/>
      <c r="E105" s="1794"/>
      <c r="F105" s="1795"/>
      <c r="G105" s="1793" t="s">
        <v>15</v>
      </c>
      <c r="H105" s="1794"/>
      <c r="I105" s="1794"/>
      <c r="J105" s="1794"/>
      <c r="K105" s="1795"/>
      <c r="L105" s="1793" t="s">
        <v>16</v>
      </c>
      <c r="M105" s="1794"/>
      <c r="N105" s="1794"/>
      <c r="O105" s="1794"/>
      <c r="P105" s="1795"/>
    </row>
    <row r="106" spans="2:21" ht="15.75" thickBot="1">
      <c r="B106" s="24" t="s">
        <v>17</v>
      </c>
      <c r="C106" s="25" t="s">
        <v>18</v>
      </c>
      <c r="D106" s="26" t="s">
        <v>19</v>
      </c>
      <c r="E106" s="27" t="s">
        <v>20</v>
      </c>
      <c r="F106" s="28" t="s">
        <v>21</v>
      </c>
      <c r="G106" s="24" t="s">
        <v>17</v>
      </c>
      <c r="H106" s="25" t="s">
        <v>18</v>
      </c>
      <c r="I106" s="26" t="s">
        <v>19</v>
      </c>
      <c r="J106" s="27" t="s">
        <v>20</v>
      </c>
      <c r="K106" s="28" t="s">
        <v>21</v>
      </c>
      <c r="L106" s="24" t="s">
        <v>17</v>
      </c>
      <c r="M106" s="25" t="s">
        <v>18</v>
      </c>
      <c r="N106" s="26" t="s">
        <v>19</v>
      </c>
      <c r="O106" s="27" t="s">
        <v>20</v>
      </c>
      <c r="P106" s="28" t="s">
        <v>21</v>
      </c>
      <c r="Q106" s="23"/>
    </row>
    <row r="107" spans="2:21">
      <c r="B107" s="30">
        <v>5.5</v>
      </c>
      <c r="C107" s="31">
        <f>SUM('NewRez Calc Sheet'!I517-'NewRez Calc Sheet'!$P517)</f>
        <v>98.203999999999994</v>
      </c>
      <c r="D107" s="31">
        <f>SUM('NewRez Calc Sheet'!J517-'NewRez Calc Sheet'!$P517)</f>
        <v>98.177000000000007</v>
      </c>
      <c r="E107" s="32">
        <f>SUM('NewRez Calc Sheet'!K517-'NewRez Calc Sheet'!$P517)</f>
        <v>98.025000000000006</v>
      </c>
      <c r="F107" s="33">
        <f>SUM('NewRez Calc Sheet'!L517-'NewRez Calc Sheet'!$P517)</f>
        <v>97.847999999999999</v>
      </c>
      <c r="G107" s="30">
        <v>5.125</v>
      </c>
      <c r="H107" s="31">
        <f>SUM('NewRez Calc Sheet'!I567-'NewRez Calc Sheet'!$P567)</f>
        <v>97.04</v>
      </c>
      <c r="I107" s="31">
        <f>SUM('NewRez Calc Sheet'!J567-'NewRez Calc Sheet'!$P567)</f>
        <v>97.021000000000001</v>
      </c>
      <c r="J107" s="32">
        <f>SUM('NewRez Calc Sheet'!K567-'NewRez Calc Sheet'!$P567)</f>
        <v>96.876000000000005</v>
      </c>
      <c r="K107" s="33">
        <f>SUM('NewRez Calc Sheet'!L567-'NewRez Calc Sheet'!$P567)</f>
        <v>96.706999999999994</v>
      </c>
      <c r="L107" s="30">
        <v>4.625</v>
      </c>
      <c r="M107" s="31">
        <f>SUM('NewRez Calc Sheet'!I542-'NewRez Calc Sheet'!$P542)</f>
        <v>97.974999999999994</v>
      </c>
      <c r="N107" s="31">
        <f>SUM('NewRez Calc Sheet'!J542-'NewRez Calc Sheet'!$P542)</f>
        <v>97.968999999999994</v>
      </c>
      <c r="O107" s="32">
        <f>SUM('NewRez Calc Sheet'!K542-'NewRez Calc Sheet'!$P542)</f>
        <v>97.793999999999997</v>
      </c>
      <c r="P107" s="33">
        <f>SUM('NewRez Calc Sheet'!L542-'NewRez Calc Sheet'!$P542)</f>
        <v>97.593000000000004</v>
      </c>
      <c r="Q107" s="23"/>
      <c r="R107" s="23"/>
      <c r="S107" s="23"/>
    </row>
    <row r="108" spans="2:21">
      <c r="B108" s="34">
        <f>SUM(B107+0.125)</f>
        <v>5.625</v>
      </c>
      <c r="C108" s="35">
        <f>SUM('NewRez Calc Sheet'!I518-'NewRez Calc Sheet'!$P518)</f>
        <v>98.683000000000007</v>
      </c>
      <c r="D108" s="35">
        <f>SUM('NewRez Calc Sheet'!J518-'NewRez Calc Sheet'!$P518)</f>
        <v>98.656000000000006</v>
      </c>
      <c r="E108" s="36">
        <f>SUM('NewRez Calc Sheet'!K518-'NewRez Calc Sheet'!$P518)</f>
        <v>98.504000000000005</v>
      </c>
      <c r="F108" s="37">
        <f>SUM('NewRez Calc Sheet'!L518-'NewRez Calc Sheet'!$P518)</f>
        <v>98.326999999999998</v>
      </c>
      <c r="G108" s="34">
        <f>SUM(G107+0.125)</f>
        <v>5.25</v>
      </c>
      <c r="H108" s="35">
        <f>SUM('NewRez Calc Sheet'!I568-'NewRez Calc Sheet'!$P568)</f>
        <v>97.643000000000001</v>
      </c>
      <c r="I108" s="35">
        <f>SUM('NewRez Calc Sheet'!J568-'NewRez Calc Sheet'!$P568)</f>
        <v>97.617000000000004</v>
      </c>
      <c r="J108" s="36">
        <f>SUM('NewRez Calc Sheet'!K568-'NewRez Calc Sheet'!$P568)</f>
        <v>97.463999999999999</v>
      </c>
      <c r="K108" s="37">
        <f>SUM('NewRez Calc Sheet'!L568-'NewRez Calc Sheet'!$P568)</f>
        <v>97.287000000000006</v>
      </c>
      <c r="L108" s="34">
        <f>SUM(L107+0.125)</f>
        <v>4.75</v>
      </c>
      <c r="M108" s="35">
        <f>SUM('NewRez Calc Sheet'!I543-'NewRez Calc Sheet'!$P543)</f>
        <v>98.486000000000004</v>
      </c>
      <c r="N108" s="35">
        <f>SUM('NewRez Calc Sheet'!J543-'NewRez Calc Sheet'!$P543)</f>
        <v>98.48</v>
      </c>
      <c r="O108" s="36">
        <f>SUM('NewRez Calc Sheet'!K543-'NewRez Calc Sheet'!$P543)</f>
        <v>98.305000000000007</v>
      </c>
      <c r="P108" s="37">
        <f>SUM('NewRez Calc Sheet'!L543-'NewRez Calc Sheet'!$P543)</f>
        <v>98.103999999999999</v>
      </c>
      <c r="Q108" s="23"/>
      <c r="R108" s="23"/>
      <c r="S108" s="23"/>
      <c r="U108" s="23"/>
    </row>
    <row r="109" spans="2:21">
      <c r="B109" s="34">
        <f t="shared" ref="B109:B125" si="12">SUM(B108+0.125)</f>
        <v>5.75</v>
      </c>
      <c r="C109" s="35">
        <f>SUM('NewRez Calc Sheet'!I519-'NewRez Calc Sheet'!$P519)</f>
        <v>98.694000000000003</v>
      </c>
      <c r="D109" s="35">
        <f>SUM('NewRez Calc Sheet'!J519-'NewRez Calc Sheet'!$P519)</f>
        <v>98.656999999999996</v>
      </c>
      <c r="E109" s="36">
        <f>SUM('NewRez Calc Sheet'!K519-'NewRez Calc Sheet'!$P519)</f>
        <v>98.498000000000005</v>
      </c>
      <c r="F109" s="37">
        <f>SUM('NewRez Calc Sheet'!L519-'NewRez Calc Sheet'!$P519)</f>
        <v>98.313000000000002</v>
      </c>
      <c r="G109" s="34">
        <f t="shared" ref="G109:G124" si="13">SUM(G108+0.125)</f>
        <v>5.375</v>
      </c>
      <c r="H109" s="35">
        <f>SUM('NewRez Calc Sheet'!I569-'NewRez Calc Sheet'!$P569)</f>
        <v>98.263000000000005</v>
      </c>
      <c r="I109" s="35">
        <f>SUM('NewRez Calc Sheet'!J569-'NewRez Calc Sheet'!$P569)</f>
        <v>98.236000000000004</v>
      </c>
      <c r="J109" s="36">
        <f>SUM('NewRez Calc Sheet'!K569-'NewRez Calc Sheet'!$P569)</f>
        <v>98.084000000000003</v>
      </c>
      <c r="K109" s="37">
        <f>SUM('NewRez Calc Sheet'!L569-'NewRez Calc Sheet'!$P569)</f>
        <v>97.906999999999996</v>
      </c>
      <c r="L109" s="34">
        <f t="shared" ref="L109:L125" si="14">SUM(L108+0.125)</f>
        <v>4.875</v>
      </c>
      <c r="M109" s="35">
        <f>SUM('NewRez Calc Sheet'!I544-'NewRez Calc Sheet'!$P544)</f>
        <v>98.834999999999994</v>
      </c>
      <c r="N109" s="35">
        <f>SUM('NewRez Calc Sheet'!J544-'NewRez Calc Sheet'!$P544)</f>
        <v>98.828999999999994</v>
      </c>
      <c r="O109" s="36">
        <f>SUM('NewRez Calc Sheet'!K544-'NewRez Calc Sheet'!$P544)</f>
        <v>98.653000000000006</v>
      </c>
      <c r="P109" s="37">
        <f>SUM('NewRez Calc Sheet'!L544-'NewRez Calc Sheet'!$P544)</f>
        <v>98.451999999999998</v>
      </c>
      <c r="Q109" s="23"/>
      <c r="R109" s="23"/>
      <c r="S109" s="23"/>
      <c r="U109" s="23"/>
    </row>
    <row r="110" spans="2:21">
      <c r="B110" s="34">
        <f t="shared" si="12"/>
        <v>5.875</v>
      </c>
      <c r="C110" s="35">
        <f>SUM('NewRez Calc Sheet'!I520-'NewRez Calc Sheet'!$P520)</f>
        <v>99.298000000000002</v>
      </c>
      <c r="D110" s="35">
        <f>SUM('NewRez Calc Sheet'!J520-'NewRez Calc Sheet'!$P520)</f>
        <v>99.260999999999996</v>
      </c>
      <c r="E110" s="36">
        <f>SUM('NewRez Calc Sheet'!K520-'NewRez Calc Sheet'!$P520)</f>
        <v>99.102000000000004</v>
      </c>
      <c r="F110" s="37">
        <f>SUM('NewRez Calc Sheet'!L520-'NewRez Calc Sheet'!$P520)</f>
        <v>98.917000000000002</v>
      </c>
      <c r="G110" s="34">
        <v>5.49</v>
      </c>
      <c r="H110" s="35">
        <f>SUM('NewRez Calc Sheet'!I570-'NewRez Calc Sheet'!$P570)</f>
        <v>98.79</v>
      </c>
      <c r="I110" s="35">
        <f>SUM('NewRez Calc Sheet'!J570-'NewRez Calc Sheet'!$P570)</f>
        <v>98.763000000000005</v>
      </c>
      <c r="J110" s="36">
        <f>SUM('NewRez Calc Sheet'!K570-'NewRez Calc Sheet'!$P570)</f>
        <v>98.611000000000004</v>
      </c>
      <c r="K110" s="37">
        <f>SUM('NewRez Calc Sheet'!L570-'NewRez Calc Sheet'!$P570)</f>
        <v>98.433999999999997</v>
      </c>
      <c r="L110" s="34">
        <v>4.99</v>
      </c>
      <c r="M110" s="35">
        <f>SUM('NewRez Calc Sheet'!I545-'NewRez Calc Sheet'!$P545)</f>
        <v>98.852000000000004</v>
      </c>
      <c r="N110" s="35">
        <f>SUM('NewRez Calc Sheet'!J545-'NewRez Calc Sheet'!$P545)</f>
        <v>98.844999999999999</v>
      </c>
      <c r="O110" s="36">
        <f>SUM('NewRez Calc Sheet'!K545-'NewRez Calc Sheet'!$P545)</f>
        <v>98.67</v>
      </c>
      <c r="P110" s="37">
        <f>SUM('NewRez Calc Sheet'!L545-'NewRez Calc Sheet'!$P545)</f>
        <v>98.468999999999994</v>
      </c>
      <c r="Q110" s="23"/>
      <c r="R110" s="23"/>
      <c r="S110" s="23"/>
      <c r="U110" s="23"/>
    </row>
    <row r="111" spans="2:21">
      <c r="B111" s="34">
        <v>5.99</v>
      </c>
      <c r="C111" s="35">
        <f>SUM('NewRez Calc Sheet'!I521-'NewRez Calc Sheet'!$P521)</f>
        <v>99.819000000000003</v>
      </c>
      <c r="D111" s="35">
        <f>SUM('NewRez Calc Sheet'!J521-'NewRez Calc Sheet'!$P521)</f>
        <v>99.781999999999996</v>
      </c>
      <c r="E111" s="36">
        <f>SUM('NewRez Calc Sheet'!K521-'NewRez Calc Sheet'!$P521)</f>
        <v>99.623000000000005</v>
      </c>
      <c r="F111" s="37">
        <f>SUM('NewRez Calc Sheet'!L521-'NewRez Calc Sheet'!$P521)</f>
        <v>99.438000000000002</v>
      </c>
      <c r="G111" s="34">
        <v>5.5</v>
      </c>
      <c r="H111" s="35">
        <f>SUM('NewRez Calc Sheet'!I571-'NewRez Calc Sheet'!$P571)</f>
        <v>98.82</v>
      </c>
      <c r="I111" s="35">
        <f>SUM('NewRez Calc Sheet'!J571-'NewRez Calc Sheet'!$P571)</f>
        <v>98.793000000000006</v>
      </c>
      <c r="J111" s="36">
        <f>SUM('NewRez Calc Sheet'!K571-'NewRez Calc Sheet'!$P571)</f>
        <v>98.641000000000005</v>
      </c>
      <c r="K111" s="37">
        <f>SUM('NewRez Calc Sheet'!L571-'NewRez Calc Sheet'!$P571)</f>
        <v>98.463999999999999</v>
      </c>
      <c r="L111" s="34">
        <v>5</v>
      </c>
      <c r="M111" s="35">
        <f>SUM('NewRez Calc Sheet'!I546-'NewRez Calc Sheet'!$P546)</f>
        <v>98.745999999999995</v>
      </c>
      <c r="N111" s="35">
        <f>SUM('NewRez Calc Sheet'!J546-'NewRez Calc Sheet'!$P546)</f>
        <v>98.733000000000004</v>
      </c>
      <c r="O111" s="36">
        <f>SUM('NewRez Calc Sheet'!K546-'NewRez Calc Sheet'!$P546)</f>
        <v>98.563999999999993</v>
      </c>
      <c r="P111" s="37">
        <f>SUM('NewRez Calc Sheet'!L546-'NewRez Calc Sheet'!$P546)</f>
        <v>98.370999999999995</v>
      </c>
      <c r="R111" s="23"/>
      <c r="S111" s="23"/>
      <c r="U111" s="23"/>
    </row>
    <row r="112" spans="2:21">
      <c r="B112" s="34">
        <v>6</v>
      </c>
      <c r="C112" s="35">
        <f>SUM('NewRez Calc Sheet'!I522-'NewRez Calc Sheet'!$P522)</f>
        <v>99.85</v>
      </c>
      <c r="D112" s="35">
        <f>SUM('NewRez Calc Sheet'!J522-'NewRez Calc Sheet'!$P522)</f>
        <v>99.813000000000002</v>
      </c>
      <c r="E112" s="36">
        <f>SUM('NewRez Calc Sheet'!K522-'NewRez Calc Sheet'!$P522)</f>
        <v>99.653999999999996</v>
      </c>
      <c r="F112" s="37">
        <f>SUM('NewRez Calc Sheet'!L522-'NewRez Calc Sheet'!$P522)</f>
        <v>99.468999999999994</v>
      </c>
      <c r="G112" s="34">
        <f t="shared" si="13"/>
        <v>5.625</v>
      </c>
      <c r="H112" s="35">
        <f>SUM('NewRez Calc Sheet'!I572-'NewRez Calc Sheet'!$P572)</f>
        <v>99.225999999999999</v>
      </c>
      <c r="I112" s="35">
        <f>SUM('NewRez Calc Sheet'!J572-'NewRez Calc Sheet'!$P572)</f>
        <v>99.198999999999998</v>
      </c>
      <c r="J112" s="36">
        <f>SUM('NewRez Calc Sheet'!K572-'NewRez Calc Sheet'!$P572)</f>
        <v>99.046999999999997</v>
      </c>
      <c r="K112" s="37">
        <f>SUM('NewRez Calc Sheet'!L572-'NewRez Calc Sheet'!$P572)</f>
        <v>98.87</v>
      </c>
      <c r="L112" s="34">
        <f t="shared" si="14"/>
        <v>5.125</v>
      </c>
      <c r="M112" s="35">
        <f>SUM('NewRez Calc Sheet'!I547-'NewRez Calc Sheet'!$P547)</f>
        <v>99.263000000000005</v>
      </c>
      <c r="N112" s="35">
        <f>SUM('NewRez Calc Sheet'!J547-'NewRez Calc Sheet'!$P547)</f>
        <v>99.25</v>
      </c>
      <c r="O112" s="36">
        <f>SUM('NewRez Calc Sheet'!K547-'NewRez Calc Sheet'!$P547)</f>
        <v>99.081999999999994</v>
      </c>
      <c r="P112" s="37">
        <f>SUM('NewRez Calc Sheet'!L547-'NewRez Calc Sheet'!$P547)</f>
        <v>98.888999999999996</v>
      </c>
      <c r="Q112" s="23"/>
      <c r="R112" s="23"/>
      <c r="S112" s="23"/>
      <c r="U112" s="23"/>
    </row>
    <row r="113" spans="2:22">
      <c r="B113" s="34">
        <f t="shared" si="12"/>
        <v>6.125</v>
      </c>
      <c r="C113" s="35">
        <f>SUM('NewRez Calc Sheet'!I523-'NewRez Calc Sheet'!$P523)</f>
        <v>100.211</v>
      </c>
      <c r="D113" s="35">
        <f>SUM('NewRez Calc Sheet'!J523-'NewRez Calc Sheet'!$P523)</f>
        <v>100.17400000000001</v>
      </c>
      <c r="E113" s="36">
        <f>SUM('NewRez Calc Sheet'!K523-'NewRez Calc Sheet'!$P523)</f>
        <v>100.014</v>
      </c>
      <c r="F113" s="37">
        <f>SUM('NewRez Calc Sheet'!L523-'NewRez Calc Sheet'!$P523)</f>
        <v>99.828999999999994</v>
      </c>
      <c r="G113" s="34">
        <f t="shared" si="13"/>
        <v>5.75</v>
      </c>
      <c r="H113" s="35">
        <f>SUM('NewRez Calc Sheet'!I573-'NewRez Calc Sheet'!$P573)</f>
        <v>99.325999999999993</v>
      </c>
      <c r="I113" s="35">
        <f>SUM('NewRez Calc Sheet'!J573-'NewRez Calc Sheet'!$P573)</f>
        <v>99.289000000000001</v>
      </c>
      <c r="J113" s="36">
        <f>SUM('NewRez Calc Sheet'!K573-'NewRez Calc Sheet'!$P573)</f>
        <v>99.13</v>
      </c>
      <c r="K113" s="37">
        <f>SUM('NewRez Calc Sheet'!L573-'NewRez Calc Sheet'!$P573)</f>
        <v>98.944999999999993</v>
      </c>
      <c r="L113" s="34">
        <f t="shared" si="14"/>
        <v>5.25</v>
      </c>
      <c r="M113" s="35">
        <f>SUM('NewRez Calc Sheet'!I548-'NewRez Calc Sheet'!$P548)</f>
        <v>99.727000000000004</v>
      </c>
      <c r="N113" s="35">
        <f>SUM('NewRez Calc Sheet'!J548-'NewRez Calc Sheet'!$P548)</f>
        <v>99.712999999999994</v>
      </c>
      <c r="O113" s="36">
        <f>SUM('NewRez Calc Sheet'!K548-'NewRez Calc Sheet'!$P548)</f>
        <v>99.545000000000002</v>
      </c>
      <c r="P113" s="37">
        <f>SUM('NewRez Calc Sheet'!L548-'NewRez Calc Sheet'!$P548)</f>
        <v>99.352000000000004</v>
      </c>
      <c r="Q113" s="23"/>
      <c r="R113" s="23"/>
      <c r="S113" s="23"/>
      <c r="U113" s="23"/>
    </row>
    <row r="114" spans="2:22">
      <c r="B114" s="34">
        <f t="shared" si="12"/>
        <v>6.25</v>
      </c>
      <c r="C114" s="35">
        <f>SUM('NewRez Calc Sheet'!I524-'NewRez Calc Sheet'!$P524)</f>
        <v>100.125</v>
      </c>
      <c r="D114" s="35">
        <f>SUM('NewRez Calc Sheet'!J524-'NewRez Calc Sheet'!$P524)</f>
        <v>100.075</v>
      </c>
      <c r="E114" s="36">
        <f>SUM('NewRez Calc Sheet'!K524-'NewRez Calc Sheet'!$P524)</f>
        <v>99.908000000000001</v>
      </c>
      <c r="F114" s="37">
        <f>SUM('NewRez Calc Sheet'!L524-'NewRez Calc Sheet'!$P524)</f>
        <v>99.716999999999999</v>
      </c>
      <c r="G114" s="34">
        <f t="shared" si="13"/>
        <v>5.875</v>
      </c>
      <c r="H114" s="35">
        <f>SUM('NewRez Calc Sheet'!I574-'NewRez Calc Sheet'!$P574)</f>
        <v>99.893000000000001</v>
      </c>
      <c r="I114" s="35">
        <f>SUM('NewRez Calc Sheet'!J574-'NewRez Calc Sheet'!$P574)</f>
        <v>99.855999999999995</v>
      </c>
      <c r="J114" s="36">
        <f>SUM('NewRez Calc Sheet'!K574-'NewRez Calc Sheet'!$P574)</f>
        <v>99.695999999999998</v>
      </c>
      <c r="K114" s="37">
        <f>SUM('NewRez Calc Sheet'!L574-'NewRez Calc Sheet'!$P574)</f>
        <v>99.512</v>
      </c>
      <c r="L114" s="34">
        <f t="shared" si="14"/>
        <v>5.375</v>
      </c>
      <c r="M114" s="35">
        <f>SUM('NewRez Calc Sheet'!I549-'NewRez Calc Sheet'!$P549)</f>
        <v>100.015</v>
      </c>
      <c r="N114" s="35">
        <f>SUM('NewRez Calc Sheet'!J549-'NewRez Calc Sheet'!$P549)</f>
        <v>100.002</v>
      </c>
      <c r="O114" s="36">
        <f>SUM('NewRez Calc Sheet'!K549-'NewRez Calc Sheet'!$P549)</f>
        <v>99.834000000000003</v>
      </c>
      <c r="P114" s="37">
        <f>SUM('NewRez Calc Sheet'!L549-'NewRez Calc Sheet'!$P549)</f>
        <v>99.641000000000005</v>
      </c>
      <c r="Q114" s="23"/>
      <c r="R114" s="23"/>
      <c r="S114" s="23"/>
      <c r="U114" s="23"/>
    </row>
    <row r="115" spans="2:22">
      <c r="B115" s="34">
        <f>SUM(B114+0.125)</f>
        <v>6.375</v>
      </c>
      <c r="C115" s="35">
        <f>SUM('NewRez Calc Sheet'!I525-'NewRez Calc Sheet'!$P525)</f>
        <v>100.627</v>
      </c>
      <c r="D115" s="35">
        <f>SUM('NewRez Calc Sheet'!J525-'NewRez Calc Sheet'!$P525)</f>
        <v>100.577</v>
      </c>
      <c r="E115" s="36">
        <f>SUM('NewRez Calc Sheet'!K525-'NewRez Calc Sheet'!$P525)</f>
        <v>100.41</v>
      </c>
      <c r="F115" s="37">
        <f>SUM('NewRez Calc Sheet'!L525-'NewRez Calc Sheet'!$P525)</f>
        <v>100.218</v>
      </c>
      <c r="G115" s="34">
        <v>5.99</v>
      </c>
      <c r="H115" s="35">
        <f>SUM('NewRez Calc Sheet'!I575-'NewRez Calc Sheet'!$P575)</f>
        <v>100.301</v>
      </c>
      <c r="I115" s="35">
        <f>SUM('NewRez Calc Sheet'!J575-'NewRez Calc Sheet'!$P575)</f>
        <v>100.264</v>
      </c>
      <c r="J115" s="36">
        <f>SUM('NewRez Calc Sheet'!K575-'NewRez Calc Sheet'!$P575)</f>
        <v>100.104</v>
      </c>
      <c r="K115" s="37">
        <f>SUM('NewRez Calc Sheet'!L575-'NewRez Calc Sheet'!$P575)</f>
        <v>99.92</v>
      </c>
      <c r="L115" s="34">
        <f t="shared" si="14"/>
        <v>5.5</v>
      </c>
      <c r="M115" s="35">
        <f>SUM('NewRez Calc Sheet'!I550-'NewRez Calc Sheet'!$P550)</f>
        <v>99.870999999999995</v>
      </c>
      <c r="N115" s="35">
        <f>SUM('NewRez Calc Sheet'!J550-'NewRez Calc Sheet'!$P550)</f>
        <v>99.843000000000004</v>
      </c>
      <c r="O115" s="36">
        <f>SUM('NewRez Calc Sheet'!K550-'NewRez Calc Sheet'!$P550)</f>
        <v>99.66</v>
      </c>
      <c r="P115" s="37">
        <f>SUM('NewRez Calc Sheet'!L550-'NewRez Calc Sheet'!$P550)</f>
        <v>99.450999999999993</v>
      </c>
      <c r="Q115" s="23"/>
      <c r="R115" s="23"/>
      <c r="S115" s="23"/>
      <c r="U115" s="23"/>
    </row>
    <row r="116" spans="2:22">
      <c r="B116" s="34">
        <v>6.49</v>
      </c>
      <c r="C116" s="35">
        <f>SUM('NewRez Calc Sheet'!I526-'NewRez Calc Sheet'!$P526)</f>
        <v>101.053</v>
      </c>
      <c r="D116" s="35">
        <f>SUM('NewRez Calc Sheet'!J526-'NewRez Calc Sheet'!$P526)</f>
        <v>101.004</v>
      </c>
      <c r="E116" s="36">
        <f>SUM('NewRez Calc Sheet'!K526-'NewRez Calc Sheet'!$P526)</f>
        <v>100.837</v>
      </c>
      <c r="F116" s="37">
        <f>SUM('NewRez Calc Sheet'!L526-'NewRez Calc Sheet'!$P526)</f>
        <v>100.645</v>
      </c>
      <c r="G116" s="34">
        <v>6</v>
      </c>
      <c r="H116" s="35">
        <f>SUM('NewRez Calc Sheet'!I576-'NewRez Calc Sheet'!$P576)</f>
        <v>100.32299999999999</v>
      </c>
      <c r="I116" s="35">
        <f>SUM('NewRez Calc Sheet'!J576-'NewRez Calc Sheet'!$P576)</f>
        <v>100.286</v>
      </c>
      <c r="J116" s="36">
        <f>SUM('NewRez Calc Sheet'!K576-'NewRez Calc Sheet'!$P576)</f>
        <v>100.127</v>
      </c>
      <c r="K116" s="37">
        <f>SUM('NewRez Calc Sheet'!L576-'NewRez Calc Sheet'!$P576)</f>
        <v>99.941999999999993</v>
      </c>
      <c r="L116" s="34">
        <f t="shared" si="14"/>
        <v>5.625</v>
      </c>
      <c r="M116" s="35">
        <f>SUM('NewRez Calc Sheet'!I551-'NewRez Calc Sheet'!$P551)</f>
        <v>100.35599999999999</v>
      </c>
      <c r="N116" s="35">
        <f>SUM('NewRez Calc Sheet'!J551-'NewRez Calc Sheet'!$P551)</f>
        <v>100.328</v>
      </c>
      <c r="O116" s="36">
        <f>SUM('NewRez Calc Sheet'!K551-'NewRez Calc Sheet'!$P551)</f>
        <v>100.145</v>
      </c>
      <c r="P116" s="37">
        <f>SUM('NewRez Calc Sheet'!L551-'NewRez Calc Sheet'!$P551)</f>
        <v>99.936999999999998</v>
      </c>
      <c r="Q116" s="23"/>
      <c r="R116" s="23"/>
      <c r="S116" s="23"/>
      <c r="U116" s="23"/>
    </row>
    <row r="117" spans="2:22">
      <c r="B117" s="34">
        <v>6.5</v>
      </c>
      <c r="C117" s="35">
        <f>SUM('NewRez Calc Sheet'!I527-'NewRez Calc Sheet'!$P527)</f>
        <v>101.081</v>
      </c>
      <c r="D117" s="35">
        <f>SUM('NewRez Calc Sheet'!J527-'NewRez Calc Sheet'!$P527)</f>
        <v>101.03100000000001</v>
      </c>
      <c r="E117" s="36">
        <f>SUM('NewRez Calc Sheet'!K527-'NewRez Calc Sheet'!$P527)</f>
        <v>100.86499999999999</v>
      </c>
      <c r="F117" s="37">
        <f>SUM('NewRez Calc Sheet'!L527-'NewRez Calc Sheet'!$P527)</f>
        <v>100.673</v>
      </c>
      <c r="G117" s="34">
        <f t="shared" si="13"/>
        <v>6.125</v>
      </c>
      <c r="H117" s="35">
        <f>SUM('NewRez Calc Sheet'!I577-'NewRez Calc Sheet'!$P577)</f>
        <v>100.63</v>
      </c>
      <c r="I117" s="35">
        <f>SUM('NewRez Calc Sheet'!J577-'NewRez Calc Sheet'!$P577)</f>
        <v>100.593</v>
      </c>
      <c r="J117" s="36">
        <f>SUM('NewRez Calc Sheet'!K577-'NewRez Calc Sheet'!$P577)</f>
        <v>100.43300000000001</v>
      </c>
      <c r="K117" s="37">
        <f>SUM('NewRez Calc Sheet'!L577-'NewRez Calc Sheet'!$P577)</f>
        <v>100.249</v>
      </c>
      <c r="L117" s="34">
        <f t="shared" si="14"/>
        <v>5.75</v>
      </c>
      <c r="M117" s="35">
        <f>SUM('NewRez Calc Sheet'!I552-'NewRez Calc Sheet'!$P552)</f>
        <v>100.79300000000001</v>
      </c>
      <c r="N117" s="35">
        <f>SUM('NewRez Calc Sheet'!J552-'NewRez Calc Sheet'!$P552)</f>
        <v>100.765</v>
      </c>
      <c r="O117" s="36">
        <f>SUM('NewRez Calc Sheet'!K552-'NewRez Calc Sheet'!$P552)</f>
        <v>100.58199999999999</v>
      </c>
      <c r="P117" s="37">
        <f>SUM('NewRez Calc Sheet'!L552-'NewRez Calc Sheet'!$P552)</f>
        <v>100.374</v>
      </c>
      <c r="Q117" s="23"/>
      <c r="R117" s="23"/>
      <c r="S117" s="23"/>
      <c r="U117" s="23"/>
    </row>
    <row r="118" spans="2:22">
      <c r="B118" s="34">
        <f t="shared" si="12"/>
        <v>6.625</v>
      </c>
      <c r="C118" s="35">
        <f>SUM('NewRez Calc Sheet'!I528-'NewRez Calc Sheet'!$P528)</f>
        <v>101.35599999999999</v>
      </c>
      <c r="D118" s="35">
        <f>SUM('NewRez Calc Sheet'!J528-'NewRez Calc Sheet'!$P528)</f>
        <v>101.306</v>
      </c>
      <c r="E118" s="36">
        <f>SUM('NewRez Calc Sheet'!K528-'NewRez Calc Sheet'!$P528)</f>
        <v>101.139</v>
      </c>
      <c r="F118" s="37">
        <f>SUM('NewRez Calc Sheet'!L528-'NewRez Calc Sheet'!$P528)</f>
        <v>100.947</v>
      </c>
      <c r="G118" s="34">
        <f t="shared" si="13"/>
        <v>6.25</v>
      </c>
      <c r="H118" s="35">
        <f>SUM('NewRez Calc Sheet'!I578-'NewRez Calc Sheet'!$P578)</f>
        <v>100.599</v>
      </c>
      <c r="I118" s="35">
        <f>SUM('NewRez Calc Sheet'!J578-'NewRez Calc Sheet'!$P578)</f>
        <v>100.54900000000001</v>
      </c>
      <c r="J118" s="36">
        <f>SUM('NewRez Calc Sheet'!K578-'NewRez Calc Sheet'!$P578)</f>
        <v>100.38200000000001</v>
      </c>
      <c r="K118" s="37">
        <f>SUM('NewRez Calc Sheet'!L578-'NewRez Calc Sheet'!$P578)</f>
        <v>100.19</v>
      </c>
      <c r="L118" s="34">
        <f t="shared" si="14"/>
        <v>5.875</v>
      </c>
      <c r="M118" s="35">
        <f>SUM('NewRez Calc Sheet'!I553-'NewRez Calc Sheet'!$P553)</f>
        <v>101.05200000000001</v>
      </c>
      <c r="N118" s="35">
        <f>SUM('NewRez Calc Sheet'!J553-'NewRez Calc Sheet'!$P553)</f>
        <v>101.024</v>
      </c>
      <c r="O118" s="36">
        <f>SUM('NewRez Calc Sheet'!K553-'NewRez Calc Sheet'!$P553)</f>
        <v>100.84099999999999</v>
      </c>
      <c r="P118" s="37">
        <f>SUM('NewRez Calc Sheet'!L553-'NewRez Calc Sheet'!$P553)</f>
        <v>100.633</v>
      </c>
      <c r="Q118" s="23"/>
      <c r="R118" s="23"/>
      <c r="S118" s="23"/>
      <c r="U118" s="23"/>
    </row>
    <row r="119" spans="2:22">
      <c r="B119" s="34">
        <f t="shared" si="12"/>
        <v>6.75</v>
      </c>
      <c r="C119" s="35">
        <f>SUM('NewRez Calc Sheet'!I529-'NewRez Calc Sheet'!$P529)</f>
        <v>101.22</v>
      </c>
      <c r="D119" s="35">
        <f>SUM('NewRez Calc Sheet'!J529-'NewRez Calc Sheet'!$P529)</f>
        <v>101.14</v>
      </c>
      <c r="E119" s="35">
        <f>SUM('NewRez Calc Sheet'!K529-'NewRez Calc Sheet'!$P529)</f>
        <v>100.93600000000001</v>
      </c>
      <c r="F119" s="35">
        <f>SUM('NewRez Calc Sheet'!L529-'NewRez Calc Sheet'!$P529)</f>
        <v>100.70699999999999</v>
      </c>
      <c r="G119" s="34">
        <f t="shared" si="13"/>
        <v>6.375</v>
      </c>
      <c r="H119" s="35">
        <f>SUM('NewRez Calc Sheet'!I579-'NewRez Calc Sheet'!$P579)</f>
        <v>101.06399999999999</v>
      </c>
      <c r="I119" s="35">
        <f>SUM('NewRez Calc Sheet'!J579-'NewRez Calc Sheet'!$P579)</f>
        <v>101.014</v>
      </c>
      <c r="J119" s="35">
        <f>SUM('NewRez Calc Sheet'!K579-'NewRez Calc Sheet'!$P579)</f>
        <v>100.84699999999999</v>
      </c>
      <c r="K119" s="35">
        <f>SUM('NewRez Calc Sheet'!L579-'NewRez Calc Sheet'!$P579)</f>
        <v>100.655</v>
      </c>
      <c r="L119" s="34">
        <v>5.99</v>
      </c>
      <c r="M119" s="35">
        <f>SUM('NewRez Calc Sheet'!I554-'NewRez Calc Sheet'!$P554)</f>
        <v>101.069</v>
      </c>
      <c r="N119" s="35">
        <f>SUM('NewRez Calc Sheet'!J554-'NewRez Calc Sheet'!$P554)</f>
        <v>101.041</v>
      </c>
      <c r="O119" s="35">
        <f>SUM('NewRez Calc Sheet'!K554-'NewRez Calc Sheet'!$P554)</f>
        <v>100.858</v>
      </c>
      <c r="P119" s="47">
        <f>SUM('NewRez Calc Sheet'!L554-'NewRez Calc Sheet'!$P554)</f>
        <v>100.65</v>
      </c>
      <c r="Q119" s="23"/>
      <c r="R119" s="23"/>
      <c r="S119" s="23"/>
      <c r="U119" s="23"/>
      <c r="V119" s="23"/>
    </row>
    <row r="120" spans="2:22">
      <c r="B120" s="34">
        <f t="shared" si="12"/>
        <v>6.875</v>
      </c>
      <c r="C120" s="35">
        <f>SUM('NewRez Calc Sheet'!I530-'NewRez Calc Sheet'!$P530)</f>
        <v>101.67700000000001</v>
      </c>
      <c r="D120" s="35">
        <f>SUM('NewRez Calc Sheet'!J530-'NewRez Calc Sheet'!$P530)</f>
        <v>101.59699999999999</v>
      </c>
      <c r="E120" s="36">
        <f>SUM('NewRez Calc Sheet'!K530-'NewRez Calc Sheet'!$P530)</f>
        <v>101.393</v>
      </c>
      <c r="F120" s="37">
        <f>SUM('NewRez Calc Sheet'!L530-'NewRez Calc Sheet'!$P530)</f>
        <v>101.164</v>
      </c>
      <c r="G120" s="34">
        <v>6.49</v>
      </c>
      <c r="H120" s="35">
        <f>SUM('NewRez Calc Sheet'!I580-'NewRez Calc Sheet'!$P580)</f>
        <v>101.425</v>
      </c>
      <c r="I120" s="35">
        <f>SUM('NewRez Calc Sheet'!J580-'NewRez Calc Sheet'!$P580)</f>
        <v>101.376</v>
      </c>
      <c r="J120" s="36">
        <f>SUM('NewRez Calc Sheet'!K580-'NewRez Calc Sheet'!$P580)</f>
        <v>101.209</v>
      </c>
      <c r="K120" s="37">
        <f>SUM('NewRez Calc Sheet'!L580-'NewRez Calc Sheet'!$P580)</f>
        <v>101.017</v>
      </c>
      <c r="L120" s="34">
        <v>6</v>
      </c>
      <c r="M120" s="35">
        <f>SUM('NewRez Calc Sheet'!I555-'NewRez Calc Sheet'!$P555)</f>
        <v>100.782</v>
      </c>
      <c r="N120" s="35">
        <f>SUM('NewRez Calc Sheet'!J555-'NewRez Calc Sheet'!$P555)</f>
        <v>100.73099999999999</v>
      </c>
      <c r="O120" s="36">
        <f>SUM('NewRez Calc Sheet'!K555-'NewRez Calc Sheet'!$P555)</f>
        <v>100.48</v>
      </c>
      <c r="P120" s="37">
        <f>SUM('NewRez Calc Sheet'!L555-'NewRez Calc Sheet'!$P555)</f>
        <v>100.20399999999999</v>
      </c>
      <c r="Q120" s="23"/>
      <c r="R120" s="23"/>
      <c r="S120" s="23"/>
    </row>
    <row r="121" spans="2:22">
      <c r="B121" s="34">
        <v>6.99</v>
      </c>
      <c r="C121" s="35">
        <f>SUM('NewRez Calc Sheet'!I531-'NewRez Calc Sheet'!$P531)</f>
        <v>102.086</v>
      </c>
      <c r="D121" s="35">
        <f>SUM('NewRez Calc Sheet'!J531-'NewRez Calc Sheet'!$P531)</f>
        <v>102.00700000000001</v>
      </c>
      <c r="E121" s="36">
        <f>SUM('NewRez Calc Sheet'!K531-'NewRez Calc Sheet'!$P531)</f>
        <v>101.80200000000001</v>
      </c>
      <c r="F121" s="37">
        <f>SUM('NewRez Calc Sheet'!L531-'NewRez Calc Sheet'!$P531)</f>
        <v>101.57299999999999</v>
      </c>
      <c r="G121" s="34">
        <v>6.5</v>
      </c>
      <c r="H121" s="35">
        <f>SUM('NewRez Calc Sheet'!I581-'NewRez Calc Sheet'!$P581)</f>
        <v>101.45399999999999</v>
      </c>
      <c r="I121" s="35">
        <f>SUM('NewRez Calc Sheet'!J581-'NewRez Calc Sheet'!$P581)</f>
        <v>101.404</v>
      </c>
      <c r="J121" s="36">
        <f>SUM('NewRez Calc Sheet'!K581-'NewRez Calc Sheet'!$P581)</f>
        <v>101.23699999999999</v>
      </c>
      <c r="K121" s="37">
        <f>SUM('NewRez Calc Sheet'!L581-'NewRez Calc Sheet'!$P581)</f>
        <v>101.045</v>
      </c>
      <c r="L121" s="34">
        <f t="shared" si="14"/>
        <v>6.125</v>
      </c>
      <c r="M121" s="35">
        <f>SUM('NewRez Calc Sheet'!I556-'NewRez Calc Sheet'!$P556)</f>
        <v>101.254</v>
      </c>
      <c r="N121" s="35">
        <f>SUM('NewRez Calc Sheet'!J556-'NewRez Calc Sheet'!$P556)</f>
        <v>101.20399999999999</v>
      </c>
      <c r="O121" s="36">
        <f>SUM('NewRez Calc Sheet'!K556-'NewRez Calc Sheet'!$P556)</f>
        <v>100.953</v>
      </c>
      <c r="P121" s="37">
        <f>SUM('NewRez Calc Sheet'!L556-'NewRez Calc Sheet'!$P556)</f>
        <v>100.676</v>
      </c>
      <c r="Q121" s="23"/>
      <c r="R121" s="23"/>
      <c r="S121" s="23"/>
    </row>
    <row r="122" spans="2:22">
      <c r="B122" s="34">
        <v>7</v>
      </c>
      <c r="C122" s="35">
        <f>SUM('NewRez Calc Sheet'!I532-'NewRez Calc Sheet'!$P532)</f>
        <v>102.107</v>
      </c>
      <c r="D122" s="35">
        <f>SUM('NewRez Calc Sheet'!J532-'NewRez Calc Sheet'!$P532)</f>
        <v>102.027</v>
      </c>
      <c r="E122" s="36">
        <f>SUM('NewRez Calc Sheet'!K532-'NewRez Calc Sheet'!$P532)</f>
        <v>101.82299999999999</v>
      </c>
      <c r="F122" s="37">
        <f>SUM('NewRez Calc Sheet'!L532-'NewRez Calc Sheet'!$P532)</f>
        <v>101.59399999999999</v>
      </c>
      <c r="G122" s="34">
        <f t="shared" si="13"/>
        <v>6.625</v>
      </c>
      <c r="H122" s="35">
        <f>SUM('NewRez Calc Sheet'!I582-'NewRez Calc Sheet'!$P582)</f>
        <v>101.756</v>
      </c>
      <c r="I122" s="35">
        <f>SUM('NewRez Calc Sheet'!J582-'NewRez Calc Sheet'!$P582)</f>
        <v>101.706</v>
      </c>
      <c r="J122" s="36">
        <f>SUM('NewRez Calc Sheet'!K582-'NewRez Calc Sheet'!$P582)</f>
        <v>101.539</v>
      </c>
      <c r="K122" s="37">
        <f>SUM('NewRez Calc Sheet'!L582-'NewRez Calc Sheet'!$P582)</f>
        <v>101.34699999999999</v>
      </c>
      <c r="L122" s="34">
        <f t="shared" si="14"/>
        <v>6.25</v>
      </c>
      <c r="M122" s="35">
        <f>SUM('NewRez Calc Sheet'!I557-'NewRez Calc Sheet'!$P557)</f>
        <v>101.682</v>
      </c>
      <c r="N122" s="35">
        <f>SUM('NewRez Calc Sheet'!J557-'NewRez Calc Sheet'!$P557)</f>
        <v>101.63200000000001</v>
      </c>
      <c r="O122" s="36">
        <f>SUM('NewRez Calc Sheet'!K557-'NewRez Calc Sheet'!$P557)</f>
        <v>101.38</v>
      </c>
      <c r="P122" s="37">
        <f>SUM('NewRez Calc Sheet'!L557-'NewRez Calc Sheet'!$P557)</f>
        <v>101.104</v>
      </c>
      <c r="Q122" s="23"/>
      <c r="R122" s="23"/>
      <c r="S122" s="23"/>
    </row>
    <row r="123" spans="2:22">
      <c r="B123" s="34">
        <f t="shared" si="12"/>
        <v>7.125</v>
      </c>
      <c r="C123" s="35">
        <f>SUM('NewRez Calc Sheet'!I533-'NewRez Calc Sheet'!$P533)</f>
        <v>102.355</v>
      </c>
      <c r="D123" s="35">
        <f>SUM('NewRez Calc Sheet'!J533-'NewRez Calc Sheet'!$P533)</f>
        <v>102.276</v>
      </c>
      <c r="E123" s="36">
        <f>SUM('NewRez Calc Sheet'!K533-'NewRez Calc Sheet'!$P533)</f>
        <v>102.071</v>
      </c>
      <c r="F123" s="37">
        <f>SUM('NewRez Calc Sheet'!L533-'NewRez Calc Sheet'!$P533)</f>
        <v>101.842</v>
      </c>
      <c r="G123" s="34">
        <f t="shared" si="13"/>
        <v>6.75</v>
      </c>
      <c r="H123" s="35">
        <f>SUM('NewRez Calc Sheet'!I583-'NewRez Calc Sheet'!$P583)</f>
        <v>101.521</v>
      </c>
      <c r="I123" s="35">
        <f>SUM('NewRez Calc Sheet'!J583-'NewRez Calc Sheet'!$P583)</f>
        <v>101.441</v>
      </c>
      <c r="J123" s="36">
        <f>SUM('NewRez Calc Sheet'!K583-'NewRez Calc Sheet'!$P583)</f>
        <v>101.23699999999999</v>
      </c>
      <c r="K123" s="37">
        <f>SUM('NewRez Calc Sheet'!L583-'NewRez Calc Sheet'!$P583)</f>
        <v>101.008</v>
      </c>
      <c r="L123" s="34">
        <f t="shared" si="14"/>
        <v>6.375</v>
      </c>
      <c r="M123" s="35">
        <f>SUM('NewRez Calc Sheet'!I558-'NewRez Calc Sheet'!$P558)</f>
        <v>101.946</v>
      </c>
      <c r="N123" s="35">
        <f>SUM('NewRez Calc Sheet'!J558-'NewRez Calc Sheet'!$P558)</f>
        <v>101.895</v>
      </c>
      <c r="O123" s="36">
        <f>SUM('NewRez Calc Sheet'!K558-'NewRez Calc Sheet'!$P558)</f>
        <v>101.64400000000001</v>
      </c>
      <c r="P123" s="37">
        <f>SUM('NewRez Calc Sheet'!L558-'NewRez Calc Sheet'!$P558)</f>
        <v>101.36799999999999</v>
      </c>
      <c r="Q123" s="23"/>
      <c r="R123" s="23"/>
      <c r="S123" s="23"/>
    </row>
    <row r="124" spans="2:22">
      <c r="B124" s="34">
        <f t="shared" si="12"/>
        <v>7.25</v>
      </c>
      <c r="C124" s="35">
        <f>SUM('NewRez Calc Sheet'!I534-'NewRez Calc Sheet'!$P534)</f>
        <v>102.238</v>
      </c>
      <c r="D124" s="35">
        <f>SUM('NewRez Calc Sheet'!J534-'NewRez Calc Sheet'!$P534)</f>
        <v>102.148</v>
      </c>
      <c r="E124" s="36">
        <f>SUM('NewRez Calc Sheet'!K534-'NewRez Calc Sheet'!$P534)</f>
        <v>101.93600000000001</v>
      </c>
      <c r="F124" s="37">
        <f>SUM('NewRez Calc Sheet'!L534-'NewRez Calc Sheet'!$P534)</f>
        <v>101.7</v>
      </c>
      <c r="G124" s="34">
        <f t="shared" si="13"/>
        <v>6.875</v>
      </c>
      <c r="H124" s="35">
        <f>SUM('NewRez Calc Sheet'!I584-'NewRez Calc Sheet'!$P584)</f>
        <v>101.943</v>
      </c>
      <c r="I124" s="35">
        <f>SUM('NewRez Calc Sheet'!J584-'NewRez Calc Sheet'!$P584)</f>
        <v>101.863</v>
      </c>
      <c r="J124" s="36">
        <f>SUM('NewRez Calc Sheet'!K584-'NewRez Calc Sheet'!$P584)</f>
        <v>101.65900000000001</v>
      </c>
      <c r="K124" s="37">
        <f>SUM('NewRez Calc Sheet'!L584-'NewRez Calc Sheet'!$P584)</f>
        <v>101.43</v>
      </c>
      <c r="L124" s="34">
        <f t="shared" si="14"/>
        <v>6.5</v>
      </c>
      <c r="M124" s="35">
        <f>SUM('NewRez Calc Sheet'!I559-'NewRez Calc Sheet'!$P559)</f>
        <v>101.393</v>
      </c>
      <c r="N124" s="35">
        <f>SUM('NewRez Calc Sheet'!J559-'NewRez Calc Sheet'!$P559)</f>
        <v>101.319</v>
      </c>
      <c r="O124" s="36">
        <f>SUM('NewRez Calc Sheet'!K559-'NewRez Calc Sheet'!$P559)</f>
        <v>101.05200000000001</v>
      </c>
      <c r="P124" s="37">
        <f>SUM('NewRez Calc Sheet'!L559-'NewRez Calc Sheet'!$P559)</f>
        <v>100.761</v>
      </c>
      <c r="Q124" s="23"/>
      <c r="R124" s="23"/>
      <c r="S124" s="23"/>
    </row>
    <row r="125" spans="2:22" ht="15.75" thickBot="1">
      <c r="B125" s="38">
        <f t="shared" si="12"/>
        <v>7.375</v>
      </c>
      <c r="C125" s="39">
        <f>SUM('NewRez Calc Sheet'!I535-'NewRez Calc Sheet'!$P535)</f>
        <v>102.675</v>
      </c>
      <c r="D125" s="39">
        <f>SUM('NewRez Calc Sheet'!J535-'NewRez Calc Sheet'!$P535)</f>
        <v>102.58499999999999</v>
      </c>
      <c r="E125" s="40">
        <f>SUM('NewRez Calc Sheet'!K535-'NewRez Calc Sheet'!$P535)</f>
        <v>102.373</v>
      </c>
      <c r="F125" s="41">
        <f>SUM('NewRez Calc Sheet'!L535-'NewRez Calc Sheet'!$P535)</f>
        <v>102.137</v>
      </c>
      <c r="G125" s="38">
        <v>6.99</v>
      </c>
      <c r="H125" s="39">
        <f>SUM('NewRez Calc Sheet'!I585-'NewRez Calc Sheet'!$P585)</f>
        <v>102.29600000000001</v>
      </c>
      <c r="I125" s="39">
        <f>SUM('NewRez Calc Sheet'!J585-'NewRez Calc Sheet'!$P585)</f>
        <v>102.21599999999999</v>
      </c>
      <c r="J125" s="40">
        <f>SUM('NewRez Calc Sheet'!K585-'NewRez Calc Sheet'!$P585)</f>
        <v>102.011</v>
      </c>
      <c r="K125" s="41">
        <f>SUM('NewRez Calc Sheet'!L585-'NewRez Calc Sheet'!$P585)</f>
        <v>101.782</v>
      </c>
      <c r="L125" s="38">
        <f t="shared" si="14"/>
        <v>6.625</v>
      </c>
      <c r="M125" s="39">
        <f>SUM('NewRez Calc Sheet'!I560-'NewRez Calc Sheet'!$P560)</f>
        <v>101.858</v>
      </c>
      <c r="N125" s="39">
        <f>SUM('NewRez Calc Sheet'!J560-'NewRez Calc Sheet'!$P560)</f>
        <v>101.783</v>
      </c>
      <c r="O125" s="40">
        <f>SUM('NewRez Calc Sheet'!K560-'NewRez Calc Sheet'!$P560)</f>
        <v>101.517</v>
      </c>
      <c r="P125" s="41">
        <f>SUM('NewRez Calc Sheet'!L560-'NewRez Calc Sheet'!$P560)</f>
        <v>101.226</v>
      </c>
      <c r="R125" s="23"/>
    </row>
    <row r="126" spans="2:22" ht="15.75" thickBot="1">
      <c r="B126" s="42"/>
      <c r="C126" s="20" t="s">
        <v>38</v>
      </c>
      <c r="D126" s="20"/>
      <c r="E126" s="20"/>
      <c r="F126" s="20"/>
      <c r="G126" s="20"/>
      <c r="H126" s="20" t="s">
        <v>35</v>
      </c>
      <c r="I126" s="20"/>
      <c r="J126" s="20"/>
      <c r="K126" s="20"/>
      <c r="L126" s="20"/>
      <c r="M126" s="20" t="s">
        <v>37</v>
      </c>
      <c r="N126" s="20"/>
      <c r="O126" s="20"/>
      <c r="P126" s="43"/>
    </row>
    <row r="127" spans="2:22" ht="15.75">
      <c r="B127" s="1793" t="s">
        <v>39</v>
      </c>
      <c r="C127" s="1794"/>
      <c r="D127" s="1794"/>
      <c r="E127" s="1794"/>
      <c r="F127" s="1795"/>
      <c r="G127" s="1793" t="s">
        <v>26</v>
      </c>
      <c r="H127" s="1794"/>
      <c r="I127" s="1794"/>
      <c r="J127" s="1794"/>
      <c r="K127" s="1795"/>
      <c r="L127" s="1793" t="s">
        <v>40</v>
      </c>
      <c r="M127" s="1794"/>
      <c r="N127" s="1794"/>
      <c r="O127" s="1794"/>
      <c r="P127" s="1795"/>
    </row>
    <row r="128" spans="2:22" ht="15.75" thickBot="1">
      <c r="B128" s="24" t="s">
        <v>17</v>
      </c>
      <c r="C128" s="25" t="s">
        <v>18</v>
      </c>
      <c r="D128" s="26" t="s">
        <v>19</v>
      </c>
      <c r="E128" s="27" t="s">
        <v>20</v>
      </c>
      <c r="F128" s="28" t="s">
        <v>21</v>
      </c>
      <c r="G128" s="938" t="s">
        <v>17</v>
      </c>
      <c r="H128" s="25" t="s">
        <v>18</v>
      </c>
      <c r="I128" s="26" t="s">
        <v>19</v>
      </c>
      <c r="J128" s="27" t="s">
        <v>20</v>
      </c>
      <c r="K128" s="28" t="s">
        <v>21</v>
      </c>
      <c r="L128" s="938" t="s">
        <v>17</v>
      </c>
      <c r="M128" s="25" t="s">
        <v>18</v>
      </c>
      <c r="N128" s="26" t="s">
        <v>19</v>
      </c>
      <c r="O128" s="27" t="s">
        <v>20</v>
      </c>
      <c r="P128" s="28" t="s">
        <v>21</v>
      </c>
    </row>
    <row r="129" spans="2:18">
      <c r="B129" s="30">
        <v>5.125</v>
      </c>
      <c r="C129" s="31">
        <f>SUM('NewRez Calc Sheet'!I1435-'NewRez Calc Sheet'!$P1435)</f>
        <v>96.619</v>
      </c>
      <c r="D129" s="31">
        <f>SUM('NewRez Calc Sheet'!J1435-'NewRez Calc Sheet'!$P1435)</f>
        <v>96.581999999999994</v>
      </c>
      <c r="E129" s="32">
        <f>SUM('NewRez Calc Sheet'!K1435-'NewRez Calc Sheet'!$P1435)</f>
        <v>96.423000000000002</v>
      </c>
      <c r="F129" s="33">
        <f>SUM('NewRez Calc Sheet'!L1435-'NewRez Calc Sheet'!$P1435)</f>
        <v>96.238</v>
      </c>
      <c r="G129" s="34">
        <v>3.875</v>
      </c>
      <c r="H129" s="31">
        <f>SUM('NewRez Calc Sheet'!I592-'NewRez Calc Sheet'!$P592)</f>
        <v>95.174000000000007</v>
      </c>
      <c r="I129" s="31">
        <f>SUM('NewRez Calc Sheet'!J592-'NewRez Calc Sheet'!$P592)</f>
        <v>95.177999999999997</v>
      </c>
      <c r="J129" s="31">
        <f>SUM('NewRez Calc Sheet'!K592-'NewRez Calc Sheet'!$P592)</f>
        <v>95.033000000000001</v>
      </c>
      <c r="K129" s="31">
        <f>SUM('NewRez Calc Sheet'!L592-'NewRez Calc Sheet'!$P592)</f>
        <v>94.861999999999995</v>
      </c>
      <c r="L129" s="34">
        <v>3.99</v>
      </c>
      <c r="M129" s="31">
        <f>SUM('NewRez Calc Sheet'!I1460-'NewRez Calc Sheet'!$P1460)</f>
        <v>95.132000000000005</v>
      </c>
      <c r="N129" s="31">
        <f>SUM('PHH Calc Sheet'!K96-'PHH Calc Sheet'!$V96)</f>
        <v>95.404428113401693</v>
      </c>
      <c r="O129" s="32">
        <f>SUM('PHH Calc Sheet'!L96-'PHH Calc Sheet'!$V96)</f>
        <v>95.306430676878193</v>
      </c>
      <c r="P129" s="33">
        <f>SUM('PHH Calc Sheet'!M96-'PHH Calc Sheet'!$V96)</f>
        <v>95.208433240354779</v>
      </c>
      <c r="Q129" s="23"/>
      <c r="R129" s="23"/>
    </row>
    <row r="130" spans="2:18">
      <c r="B130" s="34">
        <f>SUM(B129+0.125)</f>
        <v>5.25</v>
      </c>
      <c r="C130" s="35">
        <f>SUM('NewRez Calc Sheet'!I1436-'NewRez Calc Sheet'!$P1436)</f>
        <v>96.742000000000004</v>
      </c>
      <c r="D130" s="35">
        <f>SUM('NewRez Calc Sheet'!J1436-'NewRez Calc Sheet'!$P1436)</f>
        <v>96.704999999999998</v>
      </c>
      <c r="E130" s="36">
        <f>SUM('NewRez Calc Sheet'!K1436-'NewRez Calc Sheet'!$P1436)</f>
        <v>96.545000000000002</v>
      </c>
      <c r="F130" s="37">
        <f>SUM('NewRez Calc Sheet'!L1436-'NewRez Calc Sheet'!$P1436)</f>
        <v>96.36</v>
      </c>
      <c r="G130" s="34">
        <v>3.99</v>
      </c>
      <c r="H130" s="35">
        <f>SUM('NewRez Calc Sheet'!I593-'NewRez Calc Sheet'!$P593)</f>
        <v>95.584999999999994</v>
      </c>
      <c r="I130" s="35">
        <f>SUM('NewRez Calc Sheet'!J593-'NewRez Calc Sheet'!$P593)</f>
        <v>95.588999999999999</v>
      </c>
      <c r="J130" s="36">
        <f>SUM('NewRez Calc Sheet'!K593-'NewRez Calc Sheet'!$P593)</f>
        <v>95.442999999999998</v>
      </c>
      <c r="K130" s="37">
        <f>SUM('NewRez Calc Sheet'!L593-'NewRez Calc Sheet'!$P593)</f>
        <v>95.272999999999996</v>
      </c>
      <c r="L130" s="34">
        <v>4</v>
      </c>
      <c r="M130" s="35">
        <f>SUM('PHH Calc Sheet'!J97-'PHH Calc Sheet'!$V97)</f>
        <v>95.974547509182287</v>
      </c>
      <c r="N130" s="35">
        <f>SUM('PHH Calc Sheet'!K97-'PHH Calc Sheet'!$V97)</f>
        <v>95.850549096096401</v>
      </c>
      <c r="O130" s="36">
        <f>SUM('PHH Calc Sheet'!L97-'PHH Calc Sheet'!$V97)</f>
        <v>95.726550683010487</v>
      </c>
      <c r="P130" s="37">
        <f>SUM('PHH Calc Sheet'!M97-'PHH Calc Sheet'!$V97)</f>
        <v>95.602552269924487</v>
      </c>
      <c r="Q130" s="23"/>
      <c r="R130" s="23"/>
    </row>
    <row r="131" spans="2:18">
      <c r="B131" s="34">
        <f t="shared" ref="B131:B146" si="15">SUM(B130+0.125)</f>
        <v>5.375</v>
      </c>
      <c r="C131" s="35">
        <f>SUM('NewRez Calc Sheet'!I1437-'NewRez Calc Sheet'!$P1437)</f>
        <v>97.608000000000004</v>
      </c>
      <c r="D131" s="35">
        <f>SUM('NewRez Calc Sheet'!J1437-'NewRez Calc Sheet'!$P1437)</f>
        <v>97.570999999999998</v>
      </c>
      <c r="E131" s="36">
        <f>SUM('NewRez Calc Sheet'!K1437-'NewRez Calc Sheet'!$P1437)</f>
        <v>97.411000000000001</v>
      </c>
      <c r="F131" s="37">
        <f>SUM('NewRez Calc Sheet'!L1437-'NewRez Calc Sheet'!$P1437)</f>
        <v>97.227000000000004</v>
      </c>
      <c r="G131" s="34">
        <v>4</v>
      </c>
      <c r="H131" s="35">
        <f>SUM('NewRez Calc Sheet'!I594-'NewRez Calc Sheet'!$P594)</f>
        <v>95.613</v>
      </c>
      <c r="I131" s="35">
        <f>SUM('NewRez Calc Sheet'!J594-'NewRez Calc Sheet'!$P594)</f>
        <v>95.617000000000004</v>
      </c>
      <c r="J131" s="36">
        <f>SUM('NewRez Calc Sheet'!K594-'NewRez Calc Sheet'!$P594)</f>
        <v>95.471000000000004</v>
      </c>
      <c r="K131" s="37">
        <f>SUM('NewRez Calc Sheet'!L594-'NewRez Calc Sheet'!$P594)</f>
        <v>95.301000000000002</v>
      </c>
      <c r="L131" s="34">
        <f>SUM(L130+0.125)</f>
        <v>4.125</v>
      </c>
      <c r="M131" s="35">
        <f>SUM('PHH Calc Sheet'!J98-'PHH Calc Sheet'!$V98)</f>
        <v>96.43381928954409</v>
      </c>
      <c r="N131" s="35">
        <f>SUM('PHH Calc Sheet'!K98-'PHH Calc Sheet'!$V98)</f>
        <v>96.304823623040207</v>
      </c>
      <c r="O131" s="36">
        <f>SUM('PHH Calc Sheet'!L98-'PHH Calc Sheet'!$V98)</f>
        <v>96.175827956536295</v>
      </c>
      <c r="P131" s="37">
        <f>SUM('PHH Calc Sheet'!M98-'PHH Calc Sheet'!$V98)</f>
        <v>96.046832290032398</v>
      </c>
      <c r="Q131" s="23"/>
      <c r="R131" s="23"/>
    </row>
    <row r="132" spans="2:18">
      <c r="B132" s="34">
        <v>5.49</v>
      </c>
      <c r="C132" s="35">
        <f>SUM('NewRez Calc Sheet'!I1438-'NewRez Calc Sheet'!$P1438)</f>
        <v>98.393000000000001</v>
      </c>
      <c r="D132" s="35">
        <f>SUM('NewRez Calc Sheet'!J1438-'NewRez Calc Sheet'!$P1438)</f>
        <v>98.355999999999995</v>
      </c>
      <c r="E132" s="36">
        <f>SUM('NewRez Calc Sheet'!K1438-'NewRez Calc Sheet'!$P1438)</f>
        <v>98.195999999999998</v>
      </c>
      <c r="F132" s="37">
        <f>SUM('NewRez Calc Sheet'!L1438-'NewRez Calc Sheet'!$P1438)</f>
        <v>98.012</v>
      </c>
      <c r="G132" s="34">
        <f t="shared" ref="G132:G147" si="16">SUM(G131+0.125)</f>
        <v>4.125</v>
      </c>
      <c r="H132" s="35">
        <f>SUM('NewRez Calc Sheet'!I595-'NewRez Calc Sheet'!$P595)</f>
        <v>95.831999999999994</v>
      </c>
      <c r="I132" s="35">
        <f>SUM('NewRez Calc Sheet'!J595-'NewRez Calc Sheet'!$P595)</f>
        <v>95.831000000000003</v>
      </c>
      <c r="J132" s="36">
        <f>SUM('NewRez Calc Sheet'!K595-'NewRez Calc Sheet'!$P595)</f>
        <v>95.685000000000002</v>
      </c>
      <c r="K132" s="37">
        <f>SUM('NewRez Calc Sheet'!L595-'NewRez Calc Sheet'!$P595)</f>
        <v>95.515000000000001</v>
      </c>
      <c r="L132" s="34">
        <f t="shared" ref="L132:L146" si="17">SUM(L131+0.125)</f>
        <v>4.25</v>
      </c>
      <c r="M132" s="35">
        <f>SUM('PHH Calc Sheet'!J99-'PHH Calc Sheet'!$V99)</f>
        <v>96.883170640510599</v>
      </c>
      <c r="N132" s="35">
        <f>SUM('PHH Calc Sheet'!K99-'PHH Calc Sheet'!$V99)</f>
        <v>96.749170091194202</v>
      </c>
      <c r="O132" s="36">
        <f>SUM('PHH Calc Sheet'!L99-'PHH Calc Sheet'!$V99)</f>
        <v>96.615169541877805</v>
      </c>
      <c r="P132" s="37">
        <f>SUM('PHH Calc Sheet'!M99-'PHH Calc Sheet'!$V99)</f>
        <v>96.481168992561393</v>
      </c>
      <c r="Q132" s="23"/>
      <c r="R132" s="23"/>
    </row>
    <row r="133" spans="2:18">
      <c r="B133" s="34">
        <v>5.5</v>
      </c>
      <c r="C133" s="35">
        <f>SUM('NewRez Calc Sheet'!I1439-'NewRez Calc Sheet'!$P1439)</f>
        <v>98.941000000000003</v>
      </c>
      <c r="D133" s="35">
        <f>SUM('NewRez Calc Sheet'!J1439-'NewRez Calc Sheet'!$P1439)</f>
        <v>98.903999999999996</v>
      </c>
      <c r="E133" s="36">
        <f>SUM('NewRez Calc Sheet'!K1439-'NewRez Calc Sheet'!$P1439)</f>
        <v>98.745000000000005</v>
      </c>
      <c r="F133" s="37">
        <f>SUM('NewRez Calc Sheet'!L1439-'NewRez Calc Sheet'!$P1439)</f>
        <v>98.56</v>
      </c>
      <c r="G133" s="34">
        <f t="shared" si="16"/>
        <v>4.25</v>
      </c>
      <c r="H133" s="35">
        <f>SUM('NewRez Calc Sheet'!I596-'NewRez Calc Sheet'!$P596)</f>
        <v>96.305000000000007</v>
      </c>
      <c r="I133" s="35">
        <f>SUM('NewRez Calc Sheet'!J596-'NewRez Calc Sheet'!$P596)</f>
        <v>96.304000000000002</v>
      </c>
      <c r="J133" s="36">
        <f>SUM('NewRez Calc Sheet'!K596-'NewRez Calc Sheet'!$P596)</f>
        <v>96.159000000000006</v>
      </c>
      <c r="K133" s="37">
        <f>SUM('NewRez Calc Sheet'!L596-'NewRez Calc Sheet'!$P596)</f>
        <v>95.988</v>
      </c>
      <c r="L133" s="34">
        <f t="shared" si="17"/>
        <v>4.375</v>
      </c>
      <c r="M133" s="35">
        <f>SUM('PHH Calc Sheet'!J100-'PHH Calc Sheet'!$V100)</f>
        <v>97.552736092900588</v>
      </c>
      <c r="N133" s="35">
        <f>SUM('PHH Calc Sheet'!K100-'PHH Calc Sheet'!$V100)</f>
        <v>97.412731210088097</v>
      </c>
      <c r="O133" s="36">
        <f>SUM('PHH Calc Sheet'!L100-'PHH Calc Sheet'!$V100)</f>
        <v>97.272726327275592</v>
      </c>
      <c r="P133" s="37">
        <f>SUM('PHH Calc Sheet'!M100-'PHH Calc Sheet'!$V100)</f>
        <v>97.132721444463087</v>
      </c>
      <c r="Q133" s="23"/>
      <c r="R133" s="23"/>
    </row>
    <row r="134" spans="2:18">
      <c r="B134" s="34">
        <f t="shared" si="15"/>
        <v>5.625</v>
      </c>
      <c r="C134" s="35">
        <f>SUM('NewRez Calc Sheet'!I1440-'NewRez Calc Sheet'!$P1440)</f>
        <v>99.399000000000001</v>
      </c>
      <c r="D134" s="35">
        <f>SUM('NewRez Calc Sheet'!J1440-'NewRez Calc Sheet'!$P1440)</f>
        <v>99.361999999999995</v>
      </c>
      <c r="E134" s="36">
        <f>SUM('NewRez Calc Sheet'!K1440-'NewRez Calc Sheet'!$P1440)</f>
        <v>99.203000000000003</v>
      </c>
      <c r="F134" s="37">
        <f>SUM('NewRez Calc Sheet'!L1440-'NewRez Calc Sheet'!$P1440)</f>
        <v>99.018000000000001</v>
      </c>
      <c r="G134" s="34">
        <f t="shared" si="16"/>
        <v>4.375</v>
      </c>
      <c r="H134" s="35">
        <f>SUM('NewRez Calc Sheet'!I597-'NewRez Calc Sheet'!$P597)</f>
        <v>96.766999999999996</v>
      </c>
      <c r="I134" s="35">
        <f>SUM('NewRez Calc Sheet'!J597-'NewRez Calc Sheet'!$P597)</f>
        <v>96.766000000000005</v>
      </c>
      <c r="J134" s="36">
        <f>SUM('NewRez Calc Sheet'!K597-'NewRez Calc Sheet'!$P597)</f>
        <v>96.620999999999995</v>
      </c>
      <c r="K134" s="37">
        <f>SUM('NewRez Calc Sheet'!L597-'NewRez Calc Sheet'!$P597)</f>
        <v>96.45</v>
      </c>
      <c r="L134" s="34">
        <f t="shared" si="17"/>
        <v>4.5</v>
      </c>
      <c r="M134" s="35">
        <f>SUM('PHH Calc Sheet'!J101-'PHH Calc Sheet'!$V101)</f>
        <v>97.509528426005488</v>
      </c>
      <c r="N134" s="35">
        <f>SUM('PHH Calc Sheet'!K101-'PHH Calc Sheet'!$V101)</f>
        <v>97.3695311725875</v>
      </c>
      <c r="O134" s="36">
        <f>SUM('PHH Calc Sheet'!L101-'PHH Calc Sheet'!$V101)</f>
        <v>97.229533919169597</v>
      </c>
      <c r="P134" s="37">
        <f>SUM('PHH Calc Sheet'!M101-'PHH Calc Sheet'!$V101)</f>
        <v>97.089536665751595</v>
      </c>
      <c r="Q134" s="23"/>
      <c r="R134" s="23"/>
    </row>
    <row r="135" spans="2:18">
      <c r="B135" s="34">
        <f t="shared" si="15"/>
        <v>5.75</v>
      </c>
      <c r="C135" s="35">
        <f>SUM('NewRez Calc Sheet'!I1441-'NewRez Calc Sheet'!$P1441)</f>
        <v>99.421999999999997</v>
      </c>
      <c r="D135" s="35">
        <f>SUM('NewRez Calc Sheet'!J1441-'NewRez Calc Sheet'!$P1441)</f>
        <v>99.385000000000005</v>
      </c>
      <c r="E135" s="36">
        <f>SUM('NewRez Calc Sheet'!K1441-'NewRez Calc Sheet'!$P1441)</f>
        <v>99.224999999999994</v>
      </c>
      <c r="F135" s="37">
        <f>SUM('NewRez Calc Sheet'!L1441-'NewRez Calc Sheet'!$P1441)</f>
        <v>99.040999999999997</v>
      </c>
      <c r="G135" s="34">
        <f t="shared" si="16"/>
        <v>4.5</v>
      </c>
      <c r="H135" s="35">
        <f>SUM('NewRez Calc Sheet'!I598-'NewRez Calc Sheet'!$P598)</f>
        <v>97.174000000000007</v>
      </c>
      <c r="I135" s="35">
        <f>SUM('NewRez Calc Sheet'!J598-'NewRez Calc Sheet'!$P598)</f>
        <v>97.173000000000002</v>
      </c>
      <c r="J135" s="36">
        <f>SUM('NewRez Calc Sheet'!K598-'NewRez Calc Sheet'!$P598)</f>
        <v>97.028000000000006</v>
      </c>
      <c r="K135" s="37">
        <f>SUM('NewRez Calc Sheet'!L598-'NewRez Calc Sheet'!$P598)</f>
        <v>96.856999999999999</v>
      </c>
      <c r="L135" s="34">
        <f t="shared" si="17"/>
        <v>4.625</v>
      </c>
      <c r="M135" s="35">
        <f>SUM('PHH Calc Sheet'!J102-'PHH Calc Sheet'!$V102)</f>
        <v>97.795947017630297</v>
      </c>
      <c r="N135" s="35">
        <f>SUM('PHH Calc Sheet'!K102-'PHH Calc Sheet'!$V102)</f>
        <v>97.649945430716301</v>
      </c>
      <c r="O135" s="36">
        <f>SUM('PHH Calc Sheet'!L102-'PHH Calc Sheet'!$V102)</f>
        <v>97.503943843802205</v>
      </c>
      <c r="P135" s="37">
        <f>SUM('PHH Calc Sheet'!M102-'PHH Calc Sheet'!$V102)</f>
        <v>97.357942256888094</v>
      </c>
      <c r="Q135" s="23"/>
      <c r="R135" s="23"/>
    </row>
    <row r="136" spans="2:18">
      <c r="B136" s="34">
        <f t="shared" si="15"/>
        <v>5.875</v>
      </c>
      <c r="C136" s="35">
        <f>SUM('NewRez Calc Sheet'!I1442-'NewRez Calc Sheet'!$P1442)</f>
        <v>99.701999999999998</v>
      </c>
      <c r="D136" s="35">
        <f>SUM('NewRez Calc Sheet'!J1442-'NewRez Calc Sheet'!$P1442)</f>
        <v>99.665000000000006</v>
      </c>
      <c r="E136" s="36">
        <f>SUM('NewRez Calc Sheet'!K1442-'NewRez Calc Sheet'!$P1442)</f>
        <v>99.504999999999995</v>
      </c>
      <c r="F136" s="37">
        <f>SUM('NewRez Calc Sheet'!L1442-'NewRez Calc Sheet'!$P1442)</f>
        <v>99.320999999999998</v>
      </c>
      <c r="G136" s="34">
        <f t="shared" si="16"/>
        <v>4.625</v>
      </c>
      <c r="H136" s="35">
        <f>SUM('NewRez Calc Sheet'!I599-'NewRez Calc Sheet'!$P599)</f>
        <v>97.311000000000007</v>
      </c>
      <c r="I136" s="35">
        <f>SUM('NewRez Calc Sheet'!J599-'NewRez Calc Sheet'!$P599)</f>
        <v>97.305000000000007</v>
      </c>
      <c r="J136" s="36">
        <f>SUM('NewRez Calc Sheet'!K599-'NewRez Calc Sheet'!$P599)</f>
        <v>97.129000000000005</v>
      </c>
      <c r="K136" s="37">
        <f>SUM('NewRez Calc Sheet'!L599-'NewRez Calc Sheet'!$P599)</f>
        <v>96.929000000000002</v>
      </c>
      <c r="L136" s="34">
        <f t="shared" si="17"/>
        <v>4.75</v>
      </c>
      <c r="M136" s="35">
        <f>SUM('PHH Calc Sheet'!J103-'PHH Calc Sheet'!$V103)</f>
        <v>98.054520144576884</v>
      </c>
      <c r="N136" s="35">
        <f>SUM('PHH Calc Sheet'!K103-'PHH Calc Sheet'!$V103)</f>
        <v>97.9065196562957</v>
      </c>
      <c r="O136" s="36">
        <f>SUM('PHH Calc Sheet'!L103-'PHH Calc Sheet'!$V103)</f>
        <v>97.758519168014388</v>
      </c>
      <c r="P136" s="37">
        <f>SUM('PHH Calc Sheet'!M103-'PHH Calc Sheet'!$V103)</f>
        <v>97.61051867973319</v>
      </c>
      <c r="Q136" s="23"/>
      <c r="R136" s="23"/>
    </row>
    <row r="137" spans="2:18">
      <c r="B137" s="34">
        <v>5.99</v>
      </c>
      <c r="C137" s="35">
        <f>SUM('NewRez Calc Sheet'!I1443-'NewRez Calc Sheet'!$P1443)</f>
        <v>99.85</v>
      </c>
      <c r="D137" s="35">
        <f>SUM('NewRez Calc Sheet'!J1443-'NewRez Calc Sheet'!$P1443)</f>
        <v>99.801000000000002</v>
      </c>
      <c r="E137" s="36">
        <f>SUM('NewRez Calc Sheet'!K1443-'NewRez Calc Sheet'!$P1443)</f>
        <v>99.634</v>
      </c>
      <c r="F137" s="37">
        <f>SUM('NewRez Calc Sheet'!L1443-'NewRez Calc Sheet'!$P1443)</f>
        <v>99.441999999999993</v>
      </c>
      <c r="G137" s="34">
        <f t="shared" si="16"/>
        <v>4.75</v>
      </c>
      <c r="H137" s="35">
        <f>SUM('NewRez Calc Sheet'!I600-'NewRez Calc Sheet'!$P600)</f>
        <v>97.784999999999997</v>
      </c>
      <c r="I137" s="35">
        <f>SUM('NewRez Calc Sheet'!J600-'NewRez Calc Sheet'!$P600)</f>
        <v>97.778000000000006</v>
      </c>
      <c r="J137" s="36">
        <f>SUM('NewRez Calc Sheet'!K600-'NewRez Calc Sheet'!$P600)</f>
        <v>97.602999999999994</v>
      </c>
      <c r="K137" s="37">
        <f>SUM('NewRez Calc Sheet'!L600-'NewRez Calc Sheet'!$P600)</f>
        <v>97.402000000000001</v>
      </c>
      <c r="L137" s="34">
        <f t="shared" si="17"/>
        <v>4.875</v>
      </c>
      <c r="M137" s="35">
        <f>SUM('PHH Calc Sheet'!J104-'PHH Calc Sheet'!$V104)</f>
        <v>98.735251028904187</v>
      </c>
      <c r="N137" s="35">
        <f>SUM('PHH Calc Sheet'!K104-'PHH Calc Sheet'!$V104)</f>
        <v>98.580246756443202</v>
      </c>
      <c r="O137" s="36">
        <f>SUM('PHH Calc Sheet'!L104-'PHH Calc Sheet'!$V104)</f>
        <v>98.425242483982288</v>
      </c>
      <c r="P137" s="37">
        <f>SUM('PHH Calc Sheet'!M104-'PHH Calc Sheet'!$V104)</f>
        <v>98.270238211521388</v>
      </c>
      <c r="Q137" s="23"/>
      <c r="R137" s="23"/>
    </row>
    <row r="138" spans="2:18">
      <c r="B138" s="34">
        <v>6</v>
      </c>
      <c r="C138" s="35">
        <f>SUM('NewRez Calc Sheet'!I1444-'NewRez Calc Sheet'!$P1444)</f>
        <v>100.303</v>
      </c>
      <c r="D138" s="35">
        <f>SUM('NewRez Calc Sheet'!J1444-'NewRez Calc Sheet'!$P1444)</f>
        <v>100.253</v>
      </c>
      <c r="E138" s="36">
        <f>SUM('NewRez Calc Sheet'!K1444-'NewRez Calc Sheet'!$P1444)</f>
        <v>100.086</v>
      </c>
      <c r="F138" s="37">
        <f>SUM('NewRez Calc Sheet'!L1444-'NewRez Calc Sheet'!$P1444)</f>
        <v>99.894000000000005</v>
      </c>
      <c r="G138" s="34">
        <f t="shared" si="16"/>
        <v>4.875</v>
      </c>
      <c r="H138" s="35">
        <f>SUM('NewRez Calc Sheet'!I601-'NewRez Calc Sheet'!$P601)</f>
        <v>98.239000000000004</v>
      </c>
      <c r="I138" s="35">
        <f>SUM('NewRez Calc Sheet'!J601-'NewRez Calc Sheet'!$P601)</f>
        <v>98.233000000000004</v>
      </c>
      <c r="J138" s="36">
        <f>SUM('NewRez Calc Sheet'!K601-'NewRez Calc Sheet'!$P601)</f>
        <v>98.057000000000002</v>
      </c>
      <c r="K138" s="37">
        <f>SUM('NewRez Calc Sheet'!L601-'NewRez Calc Sheet'!$P601)</f>
        <v>97.855999999999995</v>
      </c>
      <c r="L138" s="34">
        <v>4.99</v>
      </c>
      <c r="M138" s="35">
        <f>SUM('PHH Calc Sheet'!J105-'PHH Calc Sheet'!$V105)</f>
        <v>98.910125441913394</v>
      </c>
      <c r="N138" s="35">
        <f>SUM('PHH Calc Sheet'!K105-'PHH Calc Sheet'!$V105)</f>
        <v>98.786127028827394</v>
      </c>
      <c r="O138" s="36">
        <f>SUM('PHH Calc Sheet'!L105-'PHH Calc Sheet'!$V105)</f>
        <v>98.662128615741494</v>
      </c>
      <c r="P138" s="37">
        <f>SUM('PHH Calc Sheet'!M105-'PHH Calc Sheet'!$V105)</f>
        <v>98.538130202655495</v>
      </c>
      <c r="Q138" s="23"/>
      <c r="R138" s="23"/>
    </row>
    <row r="139" spans="2:18">
      <c r="B139" s="34">
        <f t="shared" si="15"/>
        <v>6.125</v>
      </c>
      <c r="C139" s="35">
        <f>SUM('NewRez Calc Sheet'!I1445-'NewRez Calc Sheet'!$P1445)</f>
        <v>100.672</v>
      </c>
      <c r="D139" s="35">
        <f>SUM('NewRez Calc Sheet'!J1445-'NewRez Calc Sheet'!$P1445)</f>
        <v>100.622</v>
      </c>
      <c r="E139" s="36">
        <f>SUM('NewRez Calc Sheet'!K1445-'NewRez Calc Sheet'!$P1445)</f>
        <v>100.455</v>
      </c>
      <c r="F139" s="37">
        <f>SUM('NewRez Calc Sheet'!L1445-'NewRez Calc Sheet'!$P1445)</f>
        <v>100.264</v>
      </c>
      <c r="G139" s="34">
        <v>4.99</v>
      </c>
      <c r="H139" s="35">
        <f>SUM('NewRez Calc Sheet'!I602-'NewRez Calc Sheet'!$P602)</f>
        <v>98.587000000000003</v>
      </c>
      <c r="I139" s="35">
        <f>SUM('NewRez Calc Sheet'!J602-'NewRez Calc Sheet'!$P602)</f>
        <v>98.581000000000003</v>
      </c>
      <c r="J139" s="36">
        <f>SUM('NewRez Calc Sheet'!K602-'NewRez Calc Sheet'!$P602)</f>
        <v>98.405000000000001</v>
      </c>
      <c r="K139" s="37">
        <f>SUM('NewRez Calc Sheet'!L602-'NewRez Calc Sheet'!$P602)</f>
        <v>98.204999999999998</v>
      </c>
      <c r="L139" s="34">
        <v>5</v>
      </c>
      <c r="M139" s="35">
        <f>SUM('PHH Calc Sheet'!J106-'PHH Calc Sheet'!$V106)</f>
        <v>99.121088821253977</v>
      </c>
      <c r="N139" s="35">
        <f>SUM('PHH Calc Sheet'!K106-'PHH Calc Sheet'!$V106)</f>
        <v>98.994084426721997</v>
      </c>
      <c r="O139" s="36">
        <f>SUM('PHH Calc Sheet'!L106-'PHH Calc Sheet'!$V106)</f>
        <v>98.867080032190984</v>
      </c>
      <c r="P139" s="37">
        <f>SUM('PHH Calc Sheet'!M106-'PHH Calc Sheet'!$V106)</f>
        <v>98.740075637659686</v>
      </c>
      <c r="Q139" s="23"/>
      <c r="R139" s="23"/>
    </row>
    <row r="140" spans="2:18">
      <c r="B140" s="34">
        <f t="shared" si="15"/>
        <v>6.25</v>
      </c>
      <c r="C140" s="35">
        <f>SUM('NewRez Calc Sheet'!I1446-'NewRez Calc Sheet'!$P1446)</f>
        <v>100.693</v>
      </c>
      <c r="D140" s="35">
        <f>SUM('NewRez Calc Sheet'!J1446-'NewRez Calc Sheet'!$P1446)</f>
        <v>100.643</v>
      </c>
      <c r="E140" s="36">
        <f>SUM('NewRez Calc Sheet'!K1446-'NewRez Calc Sheet'!$P1446)</f>
        <v>100.476</v>
      </c>
      <c r="F140" s="37">
        <f>SUM('NewRez Calc Sheet'!L1446-'NewRez Calc Sheet'!$P1446)</f>
        <v>100.28400000000001</v>
      </c>
      <c r="G140" s="34">
        <v>5</v>
      </c>
      <c r="H140" s="35">
        <f>SUM('NewRez Calc Sheet'!I603-'NewRez Calc Sheet'!$P603)</f>
        <v>98.603999999999999</v>
      </c>
      <c r="I140" s="35">
        <f>SUM('NewRez Calc Sheet'!J603-'NewRez Calc Sheet'!$P603)</f>
        <v>98.597999999999999</v>
      </c>
      <c r="J140" s="36">
        <f>SUM('NewRez Calc Sheet'!K603-'NewRez Calc Sheet'!$P603)</f>
        <v>98.421999999999997</v>
      </c>
      <c r="K140" s="37">
        <f>SUM('NewRez Calc Sheet'!L603-'NewRez Calc Sheet'!$P603)</f>
        <v>98.221999999999994</v>
      </c>
      <c r="L140" s="34">
        <f t="shared" si="17"/>
        <v>5.125</v>
      </c>
      <c r="M140" s="35">
        <f>SUM('PHH Calc Sheet'!J107-'PHH Calc Sheet'!$V107)</f>
        <v>99.308762313369996</v>
      </c>
      <c r="N140" s="35">
        <f>SUM('PHH Calc Sheet'!K107-'PHH Calc Sheet'!$V107)</f>
        <v>99.178759566788003</v>
      </c>
      <c r="O140" s="36">
        <f>SUM('PHH Calc Sheet'!L107-'PHH Calc Sheet'!$V107)</f>
        <v>99.048756820205995</v>
      </c>
      <c r="P140" s="37">
        <f>SUM('PHH Calc Sheet'!M107-'PHH Calc Sheet'!$V107)</f>
        <v>98.918754073623987</v>
      </c>
      <c r="Q140" s="23"/>
      <c r="R140" s="23"/>
    </row>
    <row r="141" spans="2:18">
      <c r="B141" s="34">
        <f t="shared" si="15"/>
        <v>6.375</v>
      </c>
      <c r="C141" s="35">
        <f>SUM('NewRez Calc Sheet'!I1447-'NewRez Calc Sheet'!$P1447)</f>
        <v>100.89700000000001</v>
      </c>
      <c r="D141" s="35">
        <f>SUM('NewRez Calc Sheet'!J1447-'NewRez Calc Sheet'!$P1447)</f>
        <v>100.84699999999999</v>
      </c>
      <c r="E141" s="35">
        <f>SUM('NewRez Calc Sheet'!K1447-'NewRez Calc Sheet'!$P1447)</f>
        <v>100.68</v>
      </c>
      <c r="F141" s="35">
        <f>SUM('NewRez Calc Sheet'!L1447-'NewRez Calc Sheet'!$P1447)</f>
        <v>100.488</v>
      </c>
      <c r="G141" s="34">
        <f t="shared" si="16"/>
        <v>5.125</v>
      </c>
      <c r="H141" s="35">
        <f>SUM('NewRez Calc Sheet'!I604-'NewRez Calc Sheet'!$P604)</f>
        <v>98.566999999999993</v>
      </c>
      <c r="I141" s="35">
        <f>SUM('NewRez Calc Sheet'!J604-'NewRez Calc Sheet'!$P604)</f>
        <v>98.554000000000002</v>
      </c>
      <c r="J141" s="35">
        <f>SUM('NewRez Calc Sheet'!K604-'NewRez Calc Sheet'!$P604)</f>
        <v>98.385999999999996</v>
      </c>
      <c r="K141" s="35">
        <f>SUM('NewRez Calc Sheet'!L604-'NewRez Calc Sheet'!$P604)</f>
        <v>98.192999999999998</v>
      </c>
      <c r="L141" s="34">
        <f t="shared" si="17"/>
        <v>5.25</v>
      </c>
      <c r="M141" s="35">
        <f>SUM('PHH Calc Sheet'!J108-'PHH Calc Sheet'!$V108)</f>
        <v>99.991174927265988</v>
      </c>
      <c r="N141" s="35">
        <f>SUM('PHH Calc Sheet'!K108-'PHH Calc Sheet'!$V108)</f>
        <v>99.850178223164008</v>
      </c>
      <c r="O141" s="35">
        <f>SUM('PHH Calc Sheet'!L108-'PHH Calc Sheet'!$V108)</f>
        <v>99.709181519062994</v>
      </c>
      <c r="P141" s="47">
        <f>SUM('PHH Calc Sheet'!M108-'PHH Calc Sheet'!$V108)</f>
        <v>99.568184814960986</v>
      </c>
      <c r="Q141" s="23"/>
      <c r="R141" s="23"/>
    </row>
    <row r="142" spans="2:18">
      <c r="B142" s="34">
        <v>6.49</v>
      </c>
      <c r="C142" s="35">
        <f>SUM('NewRez Calc Sheet'!I1448-'NewRez Calc Sheet'!$P1448)</f>
        <v>100.941</v>
      </c>
      <c r="D142" s="35">
        <f>SUM('NewRez Calc Sheet'!J1448-'NewRez Calc Sheet'!$P1448)</f>
        <v>100.861</v>
      </c>
      <c r="E142" s="36">
        <f>SUM('NewRez Calc Sheet'!K1448-'NewRez Calc Sheet'!$P1448)</f>
        <v>100.657</v>
      </c>
      <c r="F142" s="37">
        <f>SUM('NewRez Calc Sheet'!L1448-'NewRez Calc Sheet'!$P1448)</f>
        <v>100.428</v>
      </c>
      <c r="G142" s="34">
        <f t="shared" si="16"/>
        <v>5.25</v>
      </c>
      <c r="H142" s="35">
        <f>SUM('NewRez Calc Sheet'!I605-'NewRez Calc Sheet'!$P605)</f>
        <v>99.018000000000001</v>
      </c>
      <c r="I142" s="35">
        <f>SUM('NewRez Calc Sheet'!J605-'NewRez Calc Sheet'!$P605)</f>
        <v>99.004000000000005</v>
      </c>
      <c r="J142" s="36">
        <f>SUM('NewRez Calc Sheet'!K605-'NewRez Calc Sheet'!$P605)</f>
        <v>98.835999999999999</v>
      </c>
      <c r="K142" s="37">
        <f>SUM('NewRez Calc Sheet'!L605-'NewRez Calc Sheet'!$P605)</f>
        <v>98.643000000000001</v>
      </c>
      <c r="L142" s="34">
        <f t="shared" si="17"/>
        <v>5.375</v>
      </c>
      <c r="M142" s="35">
        <f>SUM('PHH Calc Sheet'!J109-'PHH Calc Sheet'!$V109)</f>
        <v>99.541369017999997</v>
      </c>
      <c r="N142" s="35">
        <f>SUM('PHH Calc Sheet'!K109-'PHH Calc Sheet'!$V109)</f>
        <v>99.418370055597009</v>
      </c>
      <c r="O142" s="36">
        <f>SUM('PHH Calc Sheet'!L109-'PHH Calc Sheet'!$V109)</f>
        <v>99.295371093195001</v>
      </c>
      <c r="P142" s="37">
        <f>SUM('PHH Calc Sheet'!M109-'PHH Calc Sheet'!$V109)</f>
        <v>99.172372130792994</v>
      </c>
      <c r="Q142" s="23"/>
      <c r="R142" s="23"/>
    </row>
    <row r="143" spans="2:18">
      <c r="B143" s="34">
        <v>6.5</v>
      </c>
      <c r="C143" s="35">
        <f>SUM('NewRez Calc Sheet'!I1449-'NewRez Calc Sheet'!$P1449)</f>
        <v>101.354</v>
      </c>
      <c r="D143" s="35">
        <f>SUM('NewRez Calc Sheet'!J1449-'NewRez Calc Sheet'!$P1449)</f>
        <v>101.274</v>
      </c>
      <c r="E143" s="36">
        <f>SUM('NewRez Calc Sheet'!K1449-'NewRez Calc Sheet'!$P1449)</f>
        <v>101.07</v>
      </c>
      <c r="F143" s="37">
        <f>SUM('NewRez Calc Sheet'!L1449-'NewRez Calc Sheet'!$P1449)</f>
        <v>100.84099999999999</v>
      </c>
      <c r="G143" s="34">
        <f t="shared" si="16"/>
        <v>5.375</v>
      </c>
      <c r="H143" s="35">
        <f>SUM('NewRez Calc Sheet'!I606-'NewRez Calc Sheet'!$P606)</f>
        <v>99.427000000000007</v>
      </c>
      <c r="I143" s="35">
        <f>SUM('NewRez Calc Sheet'!J606-'NewRez Calc Sheet'!$P606)</f>
        <v>99.414000000000001</v>
      </c>
      <c r="J143" s="36">
        <f>SUM('NewRez Calc Sheet'!K606-'NewRez Calc Sheet'!$P606)</f>
        <v>99.245999999999995</v>
      </c>
      <c r="K143" s="37">
        <f>SUM('NewRez Calc Sheet'!L606-'NewRez Calc Sheet'!$P606)</f>
        <v>99.052999999999997</v>
      </c>
      <c r="L143" s="34">
        <f t="shared" si="17"/>
        <v>5.5</v>
      </c>
      <c r="M143" s="35">
        <f>SUM('PHH Calc Sheet'!J110-'PHH Calc Sheet'!$V110)</f>
        <v>99.776757239294</v>
      </c>
      <c r="N143" s="35">
        <f>SUM('PHH Calc Sheet'!K110-'PHH Calc Sheet'!$V110)</f>
        <v>99.651759375525003</v>
      </c>
      <c r="O143" s="36">
        <f>SUM('PHH Calc Sheet'!L110-'PHH Calc Sheet'!$V110)</f>
        <v>99.526761511754998</v>
      </c>
      <c r="P143" s="37">
        <f>SUM('PHH Calc Sheet'!M110-'PHH Calc Sheet'!$V110)</f>
        <v>99.401763647984993</v>
      </c>
      <c r="Q143" s="23"/>
      <c r="R143" s="23"/>
    </row>
    <row r="144" spans="2:18">
      <c r="B144" s="34">
        <f t="shared" si="15"/>
        <v>6.625</v>
      </c>
      <c r="C144" s="35">
        <f>SUM('NewRez Calc Sheet'!I1450-'NewRez Calc Sheet'!$P1450)</f>
        <v>101.709</v>
      </c>
      <c r="D144" s="35">
        <f>SUM('NewRez Calc Sheet'!J1450-'NewRez Calc Sheet'!$P1450)</f>
        <v>101.629</v>
      </c>
      <c r="E144" s="36">
        <f>SUM('NewRez Calc Sheet'!K1450-'NewRez Calc Sheet'!$P1450)</f>
        <v>101.425</v>
      </c>
      <c r="F144" s="37">
        <f>SUM('NewRez Calc Sheet'!L1450-'NewRez Calc Sheet'!$P1450)</f>
        <v>101.196</v>
      </c>
      <c r="G144" s="34">
        <f t="shared" si="16"/>
        <v>5.5</v>
      </c>
      <c r="H144" s="35">
        <f>SUM('NewRez Calc Sheet'!I607-'NewRez Calc Sheet'!$P607)</f>
        <v>99.718000000000004</v>
      </c>
      <c r="I144" s="35">
        <f>SUM('NewRez Calc Sheet'!J607-'NewRez Calc Sheet'!$P607)</f>
        <v>99.703999999999994</v>
      </c>
      <c r="J144" s="36">
        <f>SUM('NewRez Calc Sheet'!K607-'NewRez Calc Sheet'!$P607)</f>
        <v>99.536000000000001</v>
      </c>
      <c r="K144" s="37">
        <f>SUM('NewRez Calc Sheet'!L607-'NewRez Calc Sheet'!$P607)</f>
        <v>99.343000000000004</v>
      </c>
      <c r="L144" s="34">
        <f t="shared" si="17"/>
        <v>5.625</v>
      </c>
      <c r="M144" s="35">
        <f>SUM('PHH Calc Sheet'!J111-'PHH Calc Sheet'!$V111)</f>
        <v>100.02920909026199</v>
      </c>
      <c r="N144" s="35">
        <f>SUM('PHH Calc Sheet'!K111-'PHH Calc Sheet'!$V111)</f>
        <v>99.901205245046995</v>
      </c>
      <c r="O144" s="36">
        <f>SUM('PHH Calc Sheet'!L111-'PHH Calc Sheet'!$V111)</f>
        <v>99.77320139983199</v>
      </c>
      <c r="P144" s="37">
        <f>SUM('PHH Calc Sheet'!M111-'PHH Calc Sheet'!$V111)</f>
        <v>99.645197554616985</v>
      </c>
      <c r="Q144" s="23"/>
      <c r="R144" s="23"/>
    </row>
    <row r="145" spans="2:18">
      <c r="B145" s="34">
        <f t="shared" si="15"/>
        <v>6.75</v>
      </c>
      <c r="C145" s="35">
        <f>SUM('NewRez Calc Sheet'!I1451-'NewRez Calc Sheet'!$P1451)</f>
        <v>101.723</v>
      </c>
      <c r="D145" s="35">
        <f>SUM('NewRez Calc Sheet'!J1451-'NewRez Calc Sheet'!$P1451)</f>
        <v>101.64400000000001</v>
      </c>
      <c r="E145" s="36">
        <f>SUM('NewRez Calc Sheet'!K1451-'NewRez Calc Sheet'!$P1451)</f>
        <v>101.43899999999999</v>
      </c>
      <c r="F145" s="37">
        <f>SUM('NewRez Calc Sheet'!L1451-'NewRez Calc Sheet'!$P1451)</f>
        <v>101.21</v>
      </c>
      <c r="G145" s="34">
        <f t="shared" si="16"/>
        <v>5.625</v>
      </c>
      <c r="H145" s="35">
        <f>SUM('NewRez Calc Sheet'!I608-'NewRez Calc Sheet'!$P608)</f>
        <v>99.691999999999993</v>
      </c>
      <c r="I145" s="35">
        <f>SUM('NewRez Calc Sheet'!J608-'NewRez Calc Sheet'!$P608)</f>
        <v>99.664000000000001</v>
      </c>
      <c r="J145" s="36">
        <f>SUM('NewRez Calc Sheet'!K608-'NewRez Calc Sheet'!$P608)</f>
        <v>99.480999999999995</v>
      </c>
      <c r="K145" s="37">
        <f>SUM('NewRez Calc Sheet'!L608-'NewRez Calc Sheet'!$P608)</f>
        <v>99.272999999999996</v>
      </c>
      <c r="L145" s="34">
        <f t="shared" si="17"/>
        <v>5.75</v>
      </c>
      <c r="M145" s="35">
        <f>SUM('PHH Calc Sheet'!J112-'PHH Calc Sheet'!$V112)</f>
        <v>100.68519255731599</v>
      </c>
      <c r="N145" s="35">
        <f>SUM('PHH Calc Sheet'!K112-'PHH Calc Sheet'!$V112)</f>
        <v>100.554190360051</v>
      </c>
      <c r="O145" s="36">
        <f>SUM('PHH Calc Sheet'!L112-'PHH Calc Sheet'!$V112)</f>
        <v>100.423188162785</v>
      </c>
      <c r="P145" s="37">
        <f>SUM('PHH Calc Sheet'!M112-'PHH Calc Sheet'!$V112)</f>
        <v>100.29218596551999</v>
      </c>
      <c r="Q145" s="23"/>
      <c r="R145" s="23"/>
    </row>
    <row r="146" spans="2:18">
      <c r="B146" s="34">
        <f t="shared" si="15"/>
        <v>6.875</v>
      </c>
      <c r="C146" s="35">
        <f>SUM('NewRez Calc Sheet'!I1452-'NewRez Calc Sheet'!$P1452)</f>
        <v>101.919</v>
      </c>
      <c r="D146" s="35">
        <f>SUM('NewRez Calc Sheet'!J1452-'NewRez Calc Sheet'!$P1452)</f>
        <v>101.84</v>
      </c>
      <c r="E146" s="36">
        <f>SUM('NewRez Calc Sheet'!K1452-'NewRez Calc Sheet'!$P1452)</f>
        <v>101.63500000000001</v>
      </c>
      <c r="F146" s="37">
        <f>SUM('NewRez Calc Sheet'!L1452-'NewRez Calc Sheet'!$P1452)</f>
        <v>101.40600000000001</v>
      </c>
      <c r="G146" s="34">
        <f t="shared" si="16"/>
        <v>5.75</v>
      </c>
      <c r="H146" s="35">
        <f>SUM('NewRez Calc Sheet'!I609-'NewRez Calc Sheet'!$P609)</f>
        <v>100.11</v>
      </c>
      <c r="I146" s="35">
        <f>SUM('NewRez Calc Sheet'!J609-'NewRez Calc Sheet'!$P609)</f>
        <v>100.08199999999999</v>
      </c>
      <c r="J146" s="36">
        <f>SUM('NewRez Calc Sheet'!K609-'NewRez Calc Sheet'!$P609)</f>
        <v>99.899000000000001</v>
      </c>
      <c r="K146" s="37">
        <f>SUM('NewRez Calc Sheet'!L609-'NewRez Calc Sheet'!$P609)</f>
        <v>99.69</v>
      </c>
      <c r="L146" s="34">
        <f t="shared" si="17"/>
        <v>5.875</v>
      </c>
      <c r="M146" s="35">
        <f>SUM('PHH Calc Sheet'!J113-'PHH Calc Sheet'!$V113)</f>
        <v>100.20647091997999</v>
      </c>
      <c r="N146" s="35">
        <f>SUM('PHH Calc Sheet'!K113-'PHH Calc Sheet'!$V113)</f>
        <v>99.962469760312999</v>
      </c>
      <c r="O146" s="36">
        <f>SUM('PHH Calc Sheet'!L113-'PHH Calc Sheet'!$V113)</f>
        <v>99.718468600644997</v>
      </c>
      <c r="P146" s="37">
        <f>SUM('PHH Calc Sheet'!M113-'PHH Calc Sheet'!$V113)</f>
        <v>99.47446744097698</v>
      </c>
      <c r="Q146" s="23"/>
      <c r="R146" s="23"/>
    </row>
    <row r="147" spans="2:18" ht="15.75" thickBot="1">
      <c r="B147" s="38">
        <v>6.99</v>
      </c>
      <c r="C147" s="39">
        <f>SUM('NewRez Calc Sheet'!I1453-'NewRez Calc Sheet'!$P1453)</f>
        <v>101.14400000000001</v>
      </c>
      <c r="D147" s="39">
        <f>SUM('NewRez Calc Sheet'!J1453-'NewRez Calc Sheet'!$P1453)</f>
        <v>101.054</v>
      </c>
      <c r="E147" s="40">
        <f>SUM('NewRez Calc Sheet'!K1453-'NewRez Calc Sheet'!$P1453)</f>
        <v>100.843</v>
      </c>
      <c r="F147" s="41">
        <f>SUM('NewRez Calc Sheet'!L1453-'NewRez Calc Sheet'!$P1453)</f>
        <v>100.60599999999999</v>
      </c>
      <c r="G147" s="38">
        <f t="shared" si="16"/>
        <v>5.875</v>
      </c>
      <c r="H147" s="39">
        <f>SUM('NewRez Calc Sheet'!I610-'NewRez Calc Sheet'!$P610)</f>
        <v>100.492</v>
      </c>
      <c r="I147" s="39">
        <f>SUM('NewRez Calc Sheet'!J610-'NewRez Calc Sheet'!$P610)</f>
        <v>100.464</v>
      </c>
      <c r="J147" s="40">
        <f>SUM('NewRez Calc Sheet'!K610-'NewRez Calc Sheet'!$P610)</f>
        <v>100.28100000000001</v>
      </c>
      <c r="K147" s="41">
        <f>SUM('NewRez Calc Sheet'!L610-'NewRez Calc Sheet'!$P610)</f>
        <v>100.07299999999999</v>
      </c>
      <c r="L147" s="38">
        <v>5.99</v>
      </c>
      <c r="M147" s="39">
        <f>SUM('PHH Calc Sheet'!J114-'PHH Calc Sheet'!$V114)</f>
        <v>100.47398372016198</v>
      </c>
      <c r="N147" s="39">
        <f>SUM('PHH Calc Sheet'!K114-'PHH Calc Sheet'!$V114)</f>
        <v>100.22798365912699</v>
      </c>
      <c r="O147" s="40">
        <f>SUM('PHH Calc Sheet'!L114-'PHH Calc Sheet'!$V114)</f>
        <v>99.981983598091986</v>
      </c>
      <c r="P147" s="41">
        <f>SUM('PHH Calc Sheet'!M114-'PHH Calc Sheet'!$V114)</f>
        <v>99.735983537056981</v>
      </c>
      <c r="Q147" s="23"/>
      <c r="R147" s="23"/>
    </row>
    <row r="148" spans="2:18" ht="15.75" thickBot="1">
      <c r="B148" s="42"/>
      <c r="C148" s="20" t="s">
        <v>41</v>
      </c>
      <c r="D148" s="20"/>
      <c r="E148" s="20"/>
      <c r="F148" s="20"/>
      <c r="G148" s="20"/>
      <c r="H148" s="20" t="s">
        <v>42</v>
      </c>
      <c r="I148" s="20"/>
      <c r="J148" s="20"/>
      <c r="K148" s="20"/>
      <c r="L148" s="20"/>
      <c r="M148" s="20" t="s">
        <v>43</v>
      </c>
      <c r="N148" s="20"/>
      <c r="O148" s="20"/>
      <c r="P148" s="43"/>
    </row>
    <row r="149" spans="2:18" ht="15.75">
      <c r="B149" s="1793" t="s">
        <v>814</v>
      </c>
      <c r="C149" s="1794"/>
      <c r="D149" s="1794"/>
      <c r="E149" s="1794"/>
      <c r="F149" s="1795"/>
      <c r="G149" s="1793" t="s">
        <v>816</v>
      </c>
      <c r="H149" s="1794"/>
      <c r="I149" s="1794"/>
      <c r="J149" s="1794"/>
      <c r="K149" s="1795"/>
      <c r="L149" s="1793" t="s">
        <v>815</v>
      </c>
      <c r="M149" s="1794"/>
      <c r="N149" s="1794"/>
      <c r="O149" s="1794"/>
      <c r="P149" s="1795"/>
    </row>
    <row r="150" spans="2:18" ht="15.75" thickBot="1">
      <c r="B150" s="24" t="s">
        <v>17</v>
      </c>
      <c r="C150" s="24" t="s">
        <v>18</v>
      </c>
      <c r="D150" s="24" t="s">
        <v>19</v>
      </c>
      <c r="E150" s="24" t="s">
        <v>20</v>
      </c>
      <c r="F150" s="24" t="s">
        <v>21</v>
      </c>
      <c r="G150" s="24" t="s">
        <v>17</v>
      </c>
      <c r="H150" s="24" t="s">
        <v>18</v>
      </c>
      <c r="I150" s="24" t="s">
        <v>19</v>
      </c>
      <c r="J150" s="24" t="s">
        <v>20</v>
      </c>
      <c r="K150" s="24" t="s">
        <v>21</v>
      </c>
      <c r="L150" s="24" t="s">
        <v>17</v>
      </c>
      <c r="M150" s="24" t="s">
        <v>18</v>
      </c>
      <c r="N150" s="24" t="s">
        <v>19</v>
      </c>
      <c r="O150" s="24" t="s">
        <v>20</v>
      </c>
      <c r="P150" s="48" t="s">
        <v>21</v>
      </c>
    </row>
    <row r="151" spans="2:18">
      <c r="B151" s="30">
        <v>5.5</v>
      </c>
      <c r="C151" s="31">
        <f>SUM('NewRez Calc Sheet'!I619-'NewRez Calc Sheet'!$P619)</f>
        <v>98.963999999999999</v>
      </c>
      <c r="D151" s="31">
        <f>SUM('NewRez Calc Sheet'!J619-'NewRez Calc Sheet'!$P619)</f>
        <v>98.927000000000007</v>
      </c>
      <c r="E151" s="31">
        <f>SUM('NewRez Calc Sheet'!K619-'NewRez Calc Sheet'!$P619)</f>
        <v>98.768000000000001</v>
      </c>
      <c r="F151" s="31">
        <f>SUM('NewRez Calc Sheet'!L619-'NewRez Calc Sheet'!$P619)</f>
        <v>98.582999999999998</v>
      </c>
      <c r="G151" s="30">
        <v>5.125</v>
      </c>
      <c r="H151" s="31">
        <f>SUM('NewRez Calc Sheet'!I669-'NewRez Calc Sheet'!P669)</f>
        <v>99.06</v>
      </c>
      <c r="I151" s="31">
        <f>SUM('NewRez Calc Sheet'!J669-'NewRez Calc Sheet'!Q669)</f>
        <v>99.658000000000001</v>
      </c>
      <c r="J151" s="31">
        <f>SUM('NewRez Calc Sheet'!K669-'NewRez Calc Sheet'!R669)</f>
        <v>99.506</v>
      </c>
      <c r="K151" s="33">
        <f>SUM('NewRez Calc Sheet'!L669-'NewRez Calc Sheet'!S669)</f>
        <v>99.328999999999994</v>
      </c>
      <c r="L151" s="30">
        <v>4.375</v>
      </c>
      <c r="M151" s="31">
        <f>SUM('NewRez Calc Sheet'!I644-'NewRez Calc Sheet'!$P644)</f>
        <v>97.44</v>
      </c>
      <c r="N151" s="31">
        <f>SUM('NewRez Calc Sheet'!J644-'NewRez Calc Sheet'!$P644)</f>
        <v>97.438999999999993</v>
      </c>
      <c r="O151" s="31">
        <f>SUM('NewRez Calc Sheet'!K644-'NewRez Calc Sheet'!$P644)</f>
        <v>97.293999999999997</v>
      </c>
      <c r="P151" s="33">
        <f>SUM('NewRez Calc Sheet'!L644-'NewRez Calc Sheet'!$P644)</f>
        <v>97.123999999999995</v>
      </c>
    </row>
    <row r="152" spans="2:18">
      <c r="B152" s="34">
        <f>SUM(B151+0.125)</f>
        <v>5.625</v>
      </c>
      <c r="C152" s="35">
        <f>SUM('NewRez Calc Sheet'!I620-'NewRez Calc Sheet'!$P620)</f>
        <v>99.567999999999998</v>
      </c>
      <c r="D152" s="35">
        <f>SUM('NewRez Calc Sheet'!J620-'NewRez Calc Sheet'!$P620)</f>
        <v>99.531000000000006</v>
      </c>
      <c r="E152" s="35">
        <f>SUM('NewRez Calc Sheet'!K620-'NewRez Calc Sheet'!$P620)</f>
        <v>99.372</v>
      </c>
      <c r="F152" s="35">
        <f>SUM('NewRez Calc Sheet'!L620-'NewRez Calc Sheet'!$P620)</f>
        <v>99.186999999999998</v>
      </c>
      <c r="G152" s="34">
        <f>SUM(G151+0.125)</f>
        <v>5.25</v>
      </c>
      <c r="H152" s="35">
        <f>SUM('NewRez Calc Sheet'!I670-'NewRez Calc Sheet'!P670)</f>
        <v>99.09</v>
      </c>
      <c r="I152" s="35">
        <f>SUM('NewRez Calc Sheet'!J670-'NewRez Calc Sheet'!Q670)</f>
        <v>99.688000000000002</v>
      </c>
      <c r="J152" s="35">
        <f>SUM('NewRez Calc Sheet'!K670-'NewRez Calc Sheet'!R670)</f>
        <v>99.536000000000001</v>
      </c>
      <c r="K152" s="37">
        <f>SUM('NewRez Calc Sheet'!L670-'NewRez Calc Sheet'!S670)</f>
        <v>99.358999999999995</v>
      </c>
      <c r="L152" s="34">
        <f>SUM(L151+0.125)</f>
        <v>4.5</v>
      </c>
      <c r="M152" s="35">
        <f>SUM('NewRez Calc Sheet'!I645-'NewRez Calc Sheet'!$P645)</f>
        <v>97.480999999999995</v>
      </c>
      <c r="N152" s="35">
        <f>SUM('NewRez Calc Sheet'!J645-'NewRez Calc Sheet'!$P645)</f>
        <v>97.474999999999994</v>
      </c>
      <c r="O152" s="35">
        <f>SUM('NewRez Calc Sheet'!K645-'NewRez Calc Sheet'!$P645)</f>
        <v>97.299000000000007</v>
      </c>
      <c r="P152" s="37">
        <f>SUM('NewRez Calc Sheet'!L645-'NewRez Calc Sheet'!$P645)</f>
        <v>97.099000000000004</v>
      </c>
    </row>
    <row r="153" spans="2:18">
      <c r="B153" s="34">
        <f t="shared" ref="B153:B169" si="18">SUM(B152+0.125)</f>
        <v>5.75</v>
      </c>
      <c r="C153" s="35">
        <f>SUM('NewRez Calc Sheet'!I621-'NewRez Calc Sheet'!$P621)</f>
        <v>100.089</v>
      </c>
      <c r="D153" s="35">
        <f>SUM('NewRez Calc Sheet'!J621-'NewRez Calc Sheet'!$P621)</f>
        <v>100.05200000000001</v>
      </c>
      <c r="E153" s="35">
        <f>SUM('NewRez Calc Sheet'!K621-'NewRez Calc Sheet'!$P621)</f>
        <v>99.893000000000001</v>
      </c>
      <c r="F153" s="35">
        <f>SUM('NewRez Calc Sheet'!L621-'NewRez Calc Sheet'!$P621)</f>
        <v>99.707999999999998</v>
      </c>
      <c r="G153" s="34">
        <f t="shared" ref="G153:G168" si="19">SUM(G152+0.125)</f>
        <v>5.375</v>
      </c>
      <c r="H153" s="35">
        <f>SUM('NewRez Calc Sheet'!I671-'NewRez Calc Sheet'!P671)</f>
        <v>99.495999999999995</v>
      </c>
      <c r="I153" s="35">
        <f>SUM('NewRez Calc Sheet'!J671-'NewRez Calc Sheet'!Q671)</f>
        <v>100.09399999999999</v>
      </c>
      <c r="J153" s="35">
        <f>SUM('NewRez Calc Sheet'!K671-'NewRez Calc Sheet'!R671)</f>
        <v>99.941999999999993</v>
      </c>
      <c r="K153" s="37">
        <f>SUM('NewRez Calc Sheet'!L671-'NewRez Calc Sheet'!S671)</f>
        <v>99.765000000000001</v>
      </c>
      <c r="L153" s="34">
        <f t="shared" ref="L153:L169" si="20">SUM(L152+0.125)</f>
        <v>4.625</v>
      </c>
      <c r="M153" s="35">
        <f>SUM('NewRez Calc Sheet'!I646-'NewRez Calc Sheet'!$P646)</f>
        <v>98.025000000000006</v>
      </c>
      <c r="N153" s="35">
        <f>SUM('NewRez Calc Sheet'!J646-'NewRez Calc Sheet'!$P646)</f>
        <v>98.019000000000005</v>
      </c>
      <c r="O153" s="35">
        <f>SUM('NewRez Calc Sheet'!K646-'NewRez Calc Sheet'!$P646)</f>
        <v>97.843999999999994</v>
      </c>
      <c r="P153" s="37">
        <f>SUM('NewRez Calc Sheet'!L646-'NewRez Calc Sheet'!$P646)</f>
        <v>97.643000000000001</v>
      </c>
      <c r="Q153" s="23"/>
    </row>
    <row r="154" spans="2:18">
      <c r="B154" s="34">
        <f t="shared" si="18"/>
        <v>5.875</v>
      </c>
      <c r="C154" s="35">
        <f>SUM('NewRez Calc Sheet'!I622-'NewRez Calc Sheet'!$P622)</f>
        <v>100.12</v>
      </c>
      <c r="D154" s="35">
        <f>SUM('NewRez Calc Sheet'!J622-'NewRez Calc Sheet'!$P622)</f>
        <v>100.083</v>
      </c>
      <c r="E154" s="35">
        <f>SUM('NewRez Calc Sheet'!K622-'NewRez Calc Sheet'!$P622)</f>
        <v>99.924000000000007</v>
      </c>
      <c r="F154" s="35">
        <f>SUM('NewRez Calc Sheet'!L622-'NewRez Calc Sheet'!$P622)</f>
        <v>99.739000000000004</v>
      </c>
      <c r="G154" s="34">
        <v>5.49</v>
      </c>
      <c r="H154" s="35">
        <f>SUM('NewRez Calc Sheet'!I672-'NewRez Calc Sheet'!P672)</f>
        <v>99.596000000000004</v>
      </c>
      <c r="I154" s="35">
        <f>SUM('NewRez Calc Sheet'!J672-'NewRez Calc Sheet'!Q672)</f>
        <v>100.184</v>
      </c>
      <c r="J154" s="35">
        <f>SUM('NewRez Calc Sheet'!K672-'NewRez Calc Sheet'!R672)</f>
        <v>100.02500000000001</v>
      </c>
      <c r="K154" s="37">
        <f>SUM('NewRez Calc Sheet'!L672-'NewRez Calc Sheet'!S672)</f>
        <v>99.84</v>
      </c>
      <c r="L154" s="34">
        <v>4.75</v>
      </c>
      <c r="M154" s="35">
        <f>SUM('NewRez Calc Sheet'!I647-'NewRez Calc Sheet'!$P647)</f>
        <v>98.536000000000001</v>
      </c>
      <c r="N154" s="35">
        <f>SUM('NewRez Calc Sheet'!J647-'NewRez Calc Sheet'!$P647)</f>
        <v>98.53</v>
      </c>
      <c r="O154" s="35">
        <f>SUM('NewRez Calc Sheet'!K647-'NewRez Calc Sheet'!$P647)</f>
        <v>98.355000000000004</v>
      </c>
      <c r="P154" s="37">
        <f>SUM('NewRez Calc Sheet'!L647-'NewRez Calc Sheet'!$P647)</f>
        <v>98.153999999999996</v>
      </c>
    </row>
    <row r="155" spans="2:18">
      <c r="B155" s="34">
        <v>5.99</v>
      </c>
      <c r="C155" s="35">
        <f>SUM('NewRez Calc Sheet'!I623-'NewRez Calc Sheet'!$P623)</f>
        <v>100.48099999999999</v>
      </c>
      <c r="D155" s="35">
        <f>SUM('NewRez Calc Sheet'!J623-'NewRez Calc Sheet'!$P623)</f>
        <v>100.444</v>
      </c>
      <c r="E155" s="35">
        <f>SUM('NewRez Calc Sheet'!K623-'NewRez Calc Sheet'!$P623)</f>
        <v>100.28400000000001</v>
      </c>
      <c r="F155" s="35">
        <f>SUM('NewRez Calc Sheet'!L623-'NewRez Calc Sheet'!$P623)</f>
        <v>100.099</v>
      </c>
      <c r="G155" s="34">
        <v>5.5</v>
      </c>
      <c r="H155" s="35">
        <f>SUM('NewRez Calc Sheet'!I673-'NewRez Calc Sheet'!P673)</f>
        <v>100.163</v>
      </c>
      <c r="I155" s="35">
        <f>SUM('NewRez Calc Sheet'!J673-'NewRez Calc Sheet'!Q673)</f>
        <v>100.751</v>
      </c>
      <c r="J155" s="35">
        <f>SUM('NewRez Calc Sheet'!K673-'NewRez Calc Sheet'!R673)</f>
        <v>100.59099999999999</v>
      </c>
      <c r="K155" s="37">
        <f>SUM('NewRez Calc Sheet'!L673-'NewRez Calc Sheet'!S673)</f>
        <v>100.407</v>
      </c>
      <c r="L155" s="34">
        <v>4.875</v>
      </c>
      <c r="M155" s="35">
        <f>SUM('NewRez Calc Sheet'!I648-'NewRez Calc Sheet'!$P648)</f>
        <v>98.885000000000005</v>
      </c>
      <c r="N155" s="35">
        <f>SUM('NewRez Calc Sheet'!J648-'NewRez Calc Sheet'!$P648)</f>
        <v>98.879000000000005</v>
      </c>
      <c r="O155" s="35">
        <f>SUM('NewRez Calc Sheet'!K648-'NewRez Calc Sheet'!$P648)</f>
        <v>98.703000000000003</v>
      </c>
      <c r="P155" s="37">
        <f>SUM('NewRez Calc Sheet'!L648-'NewRez Calc Sheet'!$P648)</f>
        <v>98.501999999999995</v>
      </c>
    </row>
    <row r="156" spans="2:18">
      <c r="B156" s="34">
        <v>6</v>
      </c>
      <c r="C156" s="35">
        <f>SUM('NewRez Calc Sheet'!I624-'NewRez Calc Sheet'!$P624)</f>
        <v>100.395</v>
      </c>
      <c r="D156" s="35">
        <f>SUM('NewRez Calc Sheet'!J624-'NewRez Calc Sheet'!$P624)</f>
        <v>100.345</v>
      </c>
      <c r="E156" s="35">
        <f>SUM('NewRez Calc Sheet'!K624-'NewRez Calc Sheet'!$P624)</f>
        <v>100.178</v>
      </c>
      <c r="F156" s="35">
        <f>SUM('NewRez Calc Sheet'!L624-'NewRez Calc Sheet'!$P624)</f>
        <v>99.986999999999995</v>
      </c>
      <c r="G156" s="34">
        <f t="shared" si="19"/>
        <v>5.625</v>
      </c>
      <c r="H156" s="35">
        <f>SUM('NewRez Calc Sheet'!I674-'NewRez Calc Sheet'!P674)</f>
        <v>100.571</v>
      </c>
      <c r="I156" s="35">
        <f>SUM('NewRez Calc Sheet'!J674-'NewRez Calc Sheet'!Q674)</f>
        <v>101.15900000000001</v>
      </c>
      <c r="J156" s="35">
        <f>SUM('NewRez Calc Sheet'!K674-'NewRez Calc Sheet'!R674)</f>
        <v>100.999</v>
      </c>
      <c r="K156" s="37">
        <f>SUM('NewRez Calc Sheet'!L674-'NewRez Calc Sheet'!S674)</f>
        <v>100.815</v>
      </c>
      <c r="L156" s="34">
        <v>4.99</v>
      </c>
      <c r="M156" s="35">
        <f>SUM('NewRez Calc Sheet'!I649-'NewRez Calc Sheet'!$P649)</f>
        <v>98.902000000000001</v>
      </c>
      <c r="N156" s="35">
        <f>SUM('NewRez Calc Sheet'!J649-'NewRez Calc Sheet'!$P649)</f>
        <v>98.894999999999996</v>
      </c>
      <c r="O156" s="35">
        <f>SUM('NewRez Calc Sheet'!K649-'NewRez Calc Sheet'!$P649)</f>
        <v>98.72</v>
      </c>
      <c r="P156" s="37">
        <f>SUM('NewRez Calc Sheet'!L649-'NewRez Calc Sheet'!$P649)</f>
        <v>98.519000000000005</v>
      </c>
    </row>
    <row r="157" spans="2:18">
      <c r="B157" s="34">
        <f t="shared" si="18"/>
        <v>6.125</v>
      </c>
      <c r="C157" s="35">
        <f>SUM('NewRez Calc Sheet'!I625-'NewRez Calc Sheet'!$P625)</f>
        <v>100.89700000000001</v>
      </c>
      <c r="D157" s="35">
        <f>SUM('NewRez Calc Sheet'!J625-'NewRez Calc Sheet'!$P625)</f>
        <v>100.84699999999999</v>
      </c>
      <c r="E157" s="35">
        <f>SUM('NewRez Calc Sheet'!K625-'NewRez Calc Sheet'!$P625)</f>
        <v>100.68</v>
      </c>
      <c r="F157" s="35">
        <f>SUM('NewRez Calc Sheet'!L625-'NewRez Calc Sheet'!$P625)</f>
        <v>100.488</v>
      </c>
      <c r="G157" s="34">
        <f t="shared" si="19"/>
        <v>5.75</v>
      </c>
      <c r="H157" s="35">
        <f>SUM('NewRez Calc Sheet'!I675-'NewRez Calc Sheet'!P675)</f>
        <v>100.593</v>
      </c>
      <c r="I157" s="35">
        <f>SUM('NewRez Calc Sheet'!J675-'NewRez Calc Sheet'!Q675)</f>
        <v>101.181</v>
      </c>
      <c r="J157" s="35">
        <f>SUM('NewRez Calc Sheet'!K675-'NewRez Calc Sheet'!R675)</f>
        <v>101.02200000000001</v>
      </c>
      <c r="K157" s="37">
        <f>SUM('NewRez Calc Sheet'!L675-'NewRez Calc Sheet'!S675)</f>
        <v>100.837</v>
      </c>
      <c r="L157" s="34">
        <v>5</v>
      </c>
      <c r="M157" s="35">
        <f>SUM('NewRez Calc Sheet'!I650-'NewRez Calc Sheet'!$P650)</f>
        <v>98.796000000000006</v>
      </c>
      <c r="N157" s="35">
        <f>SUM('NewRez Calc Sheet'!J650-'NewRez Calc Sheet'!$P650)</f>
        <v>98.783000000000001</v>
      </c>
      <c r="O157" s="35">
        <f>SUM('NewRez Calc Sheet'!K650-'NewRez Calc Sheet'!$P650)</f>
        <v>98.614000000000004</v>
      </c>
      <c r="P157" s="37">
        <f>SUM('NewRez Calc Sheet'!L650-'NewRez Calc Sheet'!$P650)</f>
        <v>98.421000000000006</v>
      </c>
    </row>
    <row r="158" spans="2:18">
      <c r="B158" s="34">
        <f t="shared" si="18"/>
        <v>6.25</v>
      </c>
      <c r="C158" s="35">
        <f>SUM('NewRez Calc Sheet'!I626-'NewRez Calc Sheet'!$P626)</f>
        <v>101.32299999999999</v>
      </c>
      <c r="D158" s="35">
        <f>SUM('NewRez Calc Sheet'!J626-'NewRez Calc Sheet'!$P626)</f>
        <v>101.274</v>
      </c>
      <c r="E158" s="35">
        <f>SUM('NewRez Calc Sheet'!K626-'NewRez Calc Sheet'!$P626)</f>
        <v>101.107</v>
      </c>
      <c r="F158" s="35">
        <f>SUM('NewRez Calc Sheet'!L626-'NewRez Calc Sheet'!$P626)</f>
        <v>100.91500000000001</v>
      </c>
      <c r="G158" s="34">
        <f t="shared" si="19"/>
        <v>5.875</v>
      </c>
      <c r="H158" s="35">
        <f>SUM('NewRez Calc Sheet'!I676-'NewRez Calc Sheet'!P676)</f>
        <v>100.9</v>
      </c>
      <c r="I158" s="35">
        <f>SUM('NewRez Calc Sheet'!J676-'NewRez Calc Sheet'!Q676)</f>
        <v>101.488</v>
      </c>
      <c r="J158" s="35">
        <f>SUM('NewRez Calc Sheet'!K676-'NewRez Calc Sheet'!R676)</f>
        <v>101.328</v>
      </c>
      <c r="K158" s="37">
        <f>SUM('NewRez Calc Sheet'!L676-'NewRez Calc Sheet'!S676)</f>
        <v>101.14400000000001</v>
      </c>
      <c r="L158" s="34">
        <f t="shared" si="20"/>
        <v>5.125</v>
      </c>
      <c r="M158" s="35">
        <f>SUM('NewRez Calc Sheet'!I651-'NewRez Calc Sheet'!$P651)</f>
        <v>99.313000000000002</v>
      </c>
      <c r="N158" s="35">
        <f>SUM('NewRez Calc Sheet'!J651-'NewRez Calc Sheet'!$P651)</f>
        <v>99.3</v>
      </c>
      <c r="O158" s="35">
        <f>SUM('NewRez Calc Sheet'!K651-'NewRez Calc Sheet'!$P651)</f>
        <v>99.132000000000005</v>
      </c>
      <c r="P158" s="37">
        <f>SUM('NewRez Calc Sheet'!L651-'NewRez Calc Sheet'!$P651)</f>
        <v>98.938999999999993</v>
      </c>
    </row>
    <row r="159" spans="2:18">
      <c r="B159" s="34">
        <f>SUM(B158+0.125)</f>
        <v>6.375</v>
      </c>
      <c r="C159" s="35">
        <f>SUM('NewRez Calc Sheet'!I627-'NewRez Calc Sheet'!$P627)</f>
        <v>101.351</v>
      </c>
      <c r="D159" s="35">
        <f>SUM('NewRez Calc Sheet'!J627-'NewRez Calc Sheet'!$P627)</f>
        <v>101.301</v>
      </c>
      <c r="E159" s="35">
        <f>SUM('NewRez Calc Sheet'!K627-'NewRez Calc Sheet'!$P627)</f>
        <v>101.13500000000001</v>
      </c>
      <c r="F159" s="35">
        <f>SUM('NewRez Calc Sheet'!L627-'NewRez Calc Sheet'!$P627)</f>
        <v>100.943</v>
      </c>
      <c r="G159" s="34">
        <v>5.99</v>
      </c>
      <c r="H159" s="35">
        <f>SUM('NewRez Calc Sheet'!I677-'NewRez Calc Sheet'!P677)</f>
        <v>100.869</v>
      </c>
      <c r="I159" s="35">
        <f>SUM('NewRez Calc Sheet'!J677-'NewRez Calc Sheet'!Q677)</f>
        <v>101.444</v>
      </c>
      <c r="J159" s="35">
        <f>SUM('NewRez Calc Sheet'!K677-'NewRez Calc Sheet'!R677)</f>
        <v>101.277</v>
      </c>
      <c r="K159" s="37">
        <f>SUM('NewRez Calc Sheet'!L677-'NewRez Calc Sheet'!S677)</f>
        <v>101.08499999999999</v>
      </c>
      <c r="L159" s="34">
        <f t="shared" si="20"/>
        <v>5.25</v>
      </c>
      <c r="M159" s="35">
        <f>SUM('NewRez Calc Sheet'!I652-'NewRez Calc Sheet'!$P652)</f>
        <v>99.777000000000001</v>
      </c>
      <c r="N159" s="35">
        <f>SUM('NewRez Calc Sheet'!J652-'NewRez Calc Sheet'!$P652)</f>
        <v>99.763000000000005</v>
      </c>
      <c r="O159" s="35">
        <f>SUM('NewRez Calc Sheet'!K652-'NewRez Calc Sheet'!$P652)</f>
        <v>99.594999999999999</v>
      </c>
      <c r="P159" s="37">
        <f>SUM('NewRez Calc Sheet'!L652-'NewRez Calc Sheet'!$P652)</f>
        <v>99.402000000000001</v>
      </c>
    </row>
    <row r="160" spans="2:18">
      <c r="B160" s="34">
        <v>6.49</v>
      </c>
      <c r="C160" s="35">
        <f>SUM('NewRez Calc Sheet'!I628-'NewRez Calc Sheet'!$P628)</f>
        <v>101.626</v>
      </c>
      <c r="D160" s="35">
        <f>SUM('NewRez Calc Sheet'!J628-'NewRez Calc Sheet'!$P628)</f>
        <v>101.57599999999999</v>
      </c>
      <c r="E160" s="35">
        <f>SUM('NewRez Calc Sheet'!K628-'NewRez Calc Sheet'!$P628)</f>
        <v>101.40900000000001</v>
      </c>
      <c r="F160" s="35">
        <f>SUM('NewRez Calc Sheet'!L628-'NewRez Calc Sheet'!$P628)</f>
        <v>101.217</v>
      </c>
      <c r="G160" s="34">
        <v>6</v>
      </c>
      <c r="H160" s="35">
        <f>SUM('NewRez Calc Sheet'!I678-'NewRez Calc Sheet'!P678)</f>
        <v>101.334</v>
      </c>
      <c r="I160" s="35">
        <f>SUM('NewRez Calc Sheet'!J678-'NewRez Calc Sheet'!Q678)</f>
        <v>101.90900000000001</v>
      </c>
      <c r="J160" s="35">
        <f>SUM('NewRez Calc Sheet'!K678-'NewRez Calc Sheet'!R678)</f>
        <v>101.742</v>
      </c>
      <c r="K160" s="37">
        <f>SUM('NewRez Calc Sheet'!L678-'NewRez Calc Sheet'!S678)</f>
        <v>101.55</v>
      </c>
      <c r="L160" s="34">
        <f t="shared" si="20"/>
        <v>5.375</v>
      </c>
      <c r="M160" s="35">
        <f>SUM('NewRez Calc Sheet'!I653-'NewRez Calc Sheet'!$P653)</f>
        <v>100.065</v>
      </c>
      <c r="N160" s="35">
        <f>SUM('NewRez Calc Sheet'!J653-'NewRez Calc Sheet'!$P653)</f>
        <v>100.05200000000001</v>
      </c>
      <c r="O160" s="35">
        <f>SUM('NewRez Calc Sheet'!K653-'NewRez Calc Sheet'!$P653)</f>
        <v>99.884</v>
      </c>
      <c r="P160" s="37">
        <f>SUM('NewRez Calc Sheet'!L653-'NewRez Calc Sheet'!$P653)</f>
        <v>99.691000000000003</v>
      </c>
    </row>
    <row r="161" spans="2:16">
      <c r="B161" s="34">
        <v>6.5</v>
      </c>
      <c r="C161" s="35">
        <f>SUM('NewRez Calc Sheet'!I629-'NewRez Calc Sheet'!$P629)</f>
        <v>101.49</v>
      </c>
      <c r="D161" s="35">
        <f>SUM('NewRez Calc Sheet'!J629-'NewRez Calc Sheet'!$P629)</f>
        <v>101.41</v>
      </c>
      <c r="E161" s="35">
        <f>SUM('NewRez Calc Sheet'!K629-'NewRez Calc Sheet'!$P629)</f>
        <v>101.206</v>
      </c>
      <c r="F161" s="35">
        <f>SUM('NewRez Calc Sheet'!L629-'NewRez Calc Sheet'!$P629)</f>
        <v>100.977</v>
      </c>
      <c r="G161" s="34">
        <f t="shared" si="19"/>
        <v>6.125</v>
      </c>
      <c r="H161" s="35">
        <f>SUM('NewRez Calc Sheet'!I679-'NewRez Calc Sheet'!P679)</f>
        <v>101.69499999999999</v>
      </c>
      <c r="I161" s="35">
        <f>SUM('NewRez Calc Sheet'!J679-'NewRez Calc Sheet'!Q679)</f>
        <v>102.271</v>
      </c>
      <c r="J161" s="35">
        <f>SUM('NewRez Calc Sheet'!K679-'NewRez Calc Sheet'!R679)</f>
        <v>102.104</v>
      </c>
      <c r="K161" s="37">
        <f>SUM('NewRez Calc Sheet'!L679-'NewRez Calc Sheet'!S679)</f>
        <v>101.91200000000001</v>
      </c>
      <c r="L161" s="34">
        <f t="shared" si="20"/>
        <v>5.5</v>
      </c>
      <c r="M161" s="35">
        <f>SUM('NewRez Calc Sheet'!I654-'NewRez Calc Sheet'!$P654)</f>
        <v>99.921000000000006</v>
      </c>
      <c r="N161" s="35">
        <f>SUM('NewRez Calc Sheet'!J654-'NewRez Calc Sheet'!$P654)</f>
        <v>99.893000000000001</v>
      </c>
      <c r="O161" s="35">
        <f>SUM('NewRez Calc Sheet'!K654-'NewRez Calc Sheet'!$P654)</f>
        <v>99.71</v>
      </c>
      <c r="P161" s="37">
        <f>SUM('NewRez Calc Sheet'!L654-'NewRez Calc Sheet'!$P654)</f>
        <v>99.501000000000005</v>
      </c>
    </row>
    <row r="162" spans="2:16">
      <c r="B162" s="34">
        <f t="shared" si="18"/>
        <v>6.625</v>
      </c>
      <c r="C162" s="35">
        <f>SUM('NewRez Calc Sheet'!I630-'NewRez Calc Sheet'!$P630)</f>
        <v>101.947</v>
      </c>
      <c r="D162" s="35">
        <f>SUM('NewRez Calc Sheet'!J630-'NewRez Calc Sheet'!$P630)</f>
        <v>101.867</v>
      </c>
      <c r="E162" s="35">
        <f>SUM('NewRez Calc Sheet'!K630-'NewRez Calc Sheet'!$P630)</f>
        <v>101.663</v>
      </c>
      <c r="F162" s="35">
        <f>SUM('NewRez Calc Sheet'!L630-'NewRez Calc Sheet'!$P630)</f>
        <v>101.434</v>
      </c>
      <c r="G162" s="34">
        <f t="shared" si="19"/>
        <v>6.25</v>
      </c>
      <c r="H162" s="35">
        <f>SUM('NewRez Calc Sheet'!I680-'NewRez Calc Sheet'!P680)</f>
        <v>101.724</v>
      </c>
      <c r="I162" s="35">
        <f>SUM('NewRez Calc Sheet'!J680-'NewRez Calc Sheet'!Q680)</f>
        <v>102.29900000000001</v>
      </c>
      <c r="J162" s="35">
        <f>SUM('NewRez Calc Sheet'!K680-'NewRez Calc Sheet'!R680)</f>
        <v>102.13200000000001</v>
      </c>
      <c r="K162" s="37">
        <f>SUM('NewRez Calc Sheet'!L680-'NewRez Calc Sheet'!S680)</f>
        <v>101.94</v>
      </c>
      <c r="L162" s="34">
        <f t="shared" si="20"/>
        <v>5.625</v>
      </c>
      <c r="M162" s="35">
        <f>SUM('NewRez Calc Sheet'!I655-'NewRez Calc Sheet'!$P655)</f>
        <v>100.40600000000001</v>
      </c>
      <c r="N162" s="35">
        <f>SUM('NewRez Calc Sheet'!J655-'NewRez Calc Sheet'!$P655)</f>
        <v>100.378</v>
      </c>
      <c r="O162" s="35">
        <f>SUM('NewRez Calc Sheet'!K655-'NewRez Calc Sheet'!$P655)</f>
        <v>100.19499999999999</v>
      </c>
      <c r="P162" s="37">
        <f>SUM('NewRez Calc Sheet'!L655-'NewRez Calc Sheet'!$P655)</f>
        <v>99.986999999999995</v>
      </c>
    </row>
    <row r="163" spans="2:16">
      <c r="B163" s="34">
        <f t="shared" si="18"/>
        <v>6.75</v>
      </c>
      <c r="C163" s="35">
        <f>SUM('NewRez Calc Sheet'!I631-'NewRez Calc Sheet'!$P631)</f>
        <v>102.35599999999999</v>
      </c>
      <c r="D163" s="35">
        <f>SUM('NewRez Calc Sheet'!J631-'NewRez Calc Sheet'!$P631)</f>
        <v>102.277</v>
      </c>
      <c r="E163" s="35">
        <f>SUM('NewRez Calc Sheet'!K631-'NewRez Calc Sheet'!$P631)</f>
        <v>102.072</v>
      </c>
      <c r="F163" s="35">
        <f>SUM('NewRez Calc Sheet'!L631-'NewRez Calc Sheet'!$P631)</f>
        <v>101.843</v>
      </c>
      <c r="G163" s="34">
        <f t="shared" si="19"/>
        <v>6.375</v>
      </c>
      <c r="H163" s="35">
        <f>SUM('NewRez Calc Sheet'!I681-'NewRez Calc Sheet'!P681)</f>
        <v>102.026</v>
      </c>
      <c r="I163" s="35">
        <f>SUM('NewRez Calc Sheet'!J681-'NewRez Calc Sheet'!Q681)</f>
        <v>102.601</v>
      </c>
      <c r="J163" s="35">
        <f>SUM('NewRez Calc Sheet'!K681-'NewRez Calc Sheet'!R681)</f>
        <v>102.434</v>
      </c>
      <c r="K163" s="37">
        <f>SUM('NewRez Calc Sheet'!L681-'NewRez Calc Sheet'!S681)</f>
        <v>102.242</v>
      </c>
      <c r="L163" s="34">
        <v>5.75</v>
      </c>
      <c r="M163" s="35">
        <f>SUM('NewRez Calc Sheet'!I656-'NewRez Calc Sheet'!$P656)</f>
        <v>100.843</v>
      </c>
      <c r="N163" s="35">
        <f>SUM('NewRez Calc Sheet'!J656-'NewRez Calc Sheet'!$P656)</f>
        <v>100.815</v>
      </c>
      <c r="O163" s="35">
        <f>SUM('NewRez Calc Sheet'!K656-'NewRez Calc Sheet'!$P656)</f>
        <v>100.63200000000001</v>
      </c>
      <c r="P163" s="37">
        <f>SUM('NewRez Calc Sheet'!L656-'NewRez Calc Sheet'!$P656)</f>
        <v>100.42400000000001</v>
      </c>
    </row>
    <row r="164" spans="2:16">
      <c r="B164" s="34">
        <f t="shared" si="18"/>
        <v>6.875</v>
      </c>
      <c r="C164" s="35">
        <f>SUM('NewRez Calc Sheet'!I632-'NewRez Calc Sheet'!$P632)</f>
        <v>102.377</v>
      </c>
      <c r="D164" s="35">
        <f>SUM('NewRez Calc Sheet'!J632-'NewRez Calc Sheet'!$P632)</f>
        <v>102.297</v>
      </c>
      <c r="E164" s="35">
        <f>SUM('NewRez Calc Sheet'!K632-'NewRez Calc Sheet'!$P632)</f>
        <v>102.093</v>
      </c>
      <c r="F164" s="35">
        <f>SUM('NewRez Calc Sheet'!L632-'NewRez Calc Sheet'!$P632)</f>
        <v>101.864</v>
      </c>
      <c r="G164" s="34">
        <v>6.49</v>
      </c>
      <c r="H164" s="35">
        <f>SUM('NewRez Calc Sheet'!I682-'NewRez Calc Sheet'!P682)</f>
        <v>101.791</v>
      </c>
      <c r="I164" s="35">
        <f>SUM('NewRez Calc Sheet'!J682-'NewRez Calc Sheet'!Q682)</f>
        <v>102.336</v>
      </c>
      <c r="J164" s="36">
        <f>SUM('NewRez Calc Sheet'!K682-'NewRez Calc Sheet'!R682)</f>
        <v>102.13200000000001</v>
      </c>
      <c r="K164" s="37">
        <f>SUM('NewRez Calc Sheet'!L682-'NewRez Calc Sheet'!S682)</f>
        <v>101.90300000000001</v>
      </c>
      <c r="L164" s="34">
        <v>5.875</v>
      </c>
      <c r="M164" s="35">
        <f>SUM('NewRez Calc Sheet'!I657-'NewRez Calc Sheet'!$P657)</f>
        <v>101.102</v>
      </c>
      <c r="N164" s="35">
        <f>SUM('NewRez Calc Sheet'!J657-'NewRez Calc Sheet'!$P657)</f>
        <v>101.074</v>
      </c>
      <c r="O164" s="36">
        <f>SUM('NewRez Calc Sheet'!K657-'NewRez Calc Sheet'!$P657)</f>
        <v>100.89100000000001</v>
      </c>
      <c r="P164" s="37">
        <f>SUM('NewRez Calc Sheet'!L657-'NewRez Calc Sheet'!$P657)</f>
        <v>100.68300000000001</v>
      </c>
    </row>
    <row r="165" spans="2:16">
      <c r="B165" s="34">
        <v>6.99</v>
      </c>
      <c r="C165" s="35">
        <f>SUM('NewRez Calc Sheet'!I633-'NewRez Calc Sheet'!$P633)</f>
        <v>102.625</v>
      </c>
      <c r="D165" s="35">
        <f>SUM('NewRez Calc Sheet'!J633-'NewRez Calc Sheet'!$P633)</f>
        <v>102.54600000000001</v>
      </c>
      <c r="E165" s="35">
        <f>SUM('NewRez Calc Sheet'!K633-'NewRez Calc Sheet'!$P633)</f>
        <v>102.34099999999999</v>
      </c>
      <c r="F165" s="35">
        <f>SUM('NewRez Calc Sheet'!L633-'NewRez Calc Sheet'!$P633)</f>
        <v>102.11199999999999</v>
      </c>
      <c r="G165" s="34">
        <v>6.5</v>
      </c>
      <c r="H165" s="35">
        <f>SUM('NewRez Calc Sheet'!I683-'NewRez Calc Sheet'!P683)</f>
        <v>102.21299999999999</v>
      </c>
      <c r="I165" s="35">
        <f>SUM('NewRez Calc Sheet'!J683-'NewRez Calc Sheet'!Q683)</f>
        <v>102.758</v>
      </c>
      <c r="J165" s="36">
        <f>SUM('NewRez Calc Sheet'!K683-'NewRez Calc Sheet'!R683)</f>
        <v>102.554</v>
      </c>
      <c r="K165" s="37">
        <f>SUM('NewRez Calc Sheet'!L683-'NewRez Calc Sheet'!S683)</f>
        <v>102.325</v>
      </c>
      <c r="L165" s="34">
        <v>5.99</v>
      </c>
      <c r="M165" s="35">
        <f>SUM('NewRez Calc Sheet'!I658-'NewRez Calc Sheet'!$P658)</f>
        <v>101.119</v>
      </c>
      <c r="N165" s="35">
        <f>SUM('NewRez Calc Sheet'!J658-'NewRez Calc Sheet'!$P658)</f>
        <v>101.09099999999999</v>
      </c>
      <c r="O165" s="36">
        <f>SUM('NewRez Calc Sheet'!K658-'NewRez Calc Sheet'!$P658)</f>
        <v>100.908</v>
      </c>
      <c r="P165" s="37">
        <f>SUM('NewRez Calc Sheet'!L658-'NewRez Calc Sheet'!$P658)</f>
        <v>100.7</v>
      </c>
    </row>
    <row r="166" spans="2:16">
      <c r="B166" s="34">
        <v>7</v>
      </c>
      <c r="C166" s="35">
        <f>SUM('NewRez Calc Sheet'!I634-'NewRez Calc Sheet'!$P634)</f>
        <v>102.508</v>
      </c>
      <c r="D166" s="35">
        <f>SUM('NewRez Calc Sheet'!J634-'NewRez Calc Sheet'!$P634)</f>
        <v>102.41800000000001</v>
      </c>
      <c r="E166" s="35">
        <f>SUM('NewRez Calc Sheet'!K634-'NewRez Calc Sheet'!$P634)</f>
        <v>102.206</v>
      </c>
      <c r="F166" s="35">
        <f>SUM('NewRez Calc Sheet'!L634-'NewRez Calc Sheet'!$P634)</f>
        <v>101.97</v>
      </c>
      <c r="G166" s="34">
        <f t="shared" si="19"/>
        <v>6.625</v>
      </c>
      <c r="H166" s="35">
        <f>SUM('NewRez Calc Sheet'!I684-'NewRez Calc Sheet'!P684)</f>
        <v>102.566</v>
      </c>
      <c r="I166" s="35">
        <f>SUM('NewRez Calc Sheet'!J684-'NewRez Calc Sheet'!Q684)</f>
        <v>103.111</v>
      </c>
      <c r="J166" s="36">
        <f>SUM('NewRez Calc Sheet'!K684-'NewRez Calc Sheet'!R684)</f>
        <v>102.90600000000001</v>
      </c>
      <c r="K166" s="37">
        <f>SUM('NewRez Calc Sheet'!L684-'NewRez Calc Sheet'!S684)</f>
        <v>102.67700000000001</v>
      </c>
      <c r="L166" s="34">
        <v>6</v>
      </c>
      <c r="M166" s="35">
        <f>SUM('NewRez Calc Sheet'!I659-'NewRez Calc Sheet'!$P659)</f>
        <v>100.83199999999999</v>
      </c>
      <c r="N166" s="35">
        <f>SUM('NewRez Calc Sheet'!J659-'NewRez Calc Sheet'!$P659)</f>
        <v>100.78100000000001</v>
      </c>
      <c r="O166" s="36">
        <f>SUM('NewRez Calc Sheet'!K659-'NewRez Calc Sheet'!$P659)</f>
        <v>100.53</v>
      </c>
      <c r="P166" s="37">
        <f>SUM('NewRez Calc Sheet'!L659-'NewRez Calc Sheet'!$P659)</f>
        <v>100.254</v>
      </c>
    </row>
    <row r="167" spans="2:16">
      <c r="B167" s="34">
        <f t="shared" si="18"/>
        <v>7.125</v>
      </c>
      <c r="C167" s="35">
        <f>SUM('NewRez Calc Sheet'!I635-'NewRez Calc Sheet'!$P635)</f>
        <v>102.94499999999999</v>
      </c>
      <c r="D167" s="35">
        <f>SUM('NewRez Calc Sheet'!J635-'NewRez Calc Sheet'!$P635)</f>
        <v>102.855</v>
      </c>
      <c r="E167" s="35">
        <f>SUM('NewRez Calc Sheet'!K635-'NewRez Calc Sheet'!$P635)</f>
        <v>102.643</v>
      </c>
      <c r="F167" s="35">
        <f>SUM('NewRez Calc Sheet'!L635-'NewRez Calc Sheet'!$P635)</f>
        <v>102.407</v>
      </c>
      <c r="G167" s="34">
        <f t="shared" si="19"/>
        <v>6.75</v>
      </c>
      <c r="H167" s="35">
        <f>SUM('NewRez Calc Sheet'!I685-'NewRez Calc Sheet'!P685)</f>
        <v>102.589</v>
      </c>
      <c r="I167" s="35">
        <f>SUM('NewRez Calc Sheet'!J685-'NewRez Calc Sheet'!Q685)</f>
        <v>103.134</v>
      </c>
      <c r="J167" s="36">
        <f>SUM('NewRez Calc Sheet'!K685-'NewRez Calc Sheet'!R685)</f>
        <v>102.93</v>
      </c>
      <c r="K167" s="37">
        <f>SUM('NewRez Calc Sheet'!L685-'NewRez Calc Sheet'!S685)</f>
        <v>102.70099999999999</v>
      </c>
      <c r="L167" s="34">
        <f t="shared" si="20"/>
        <v>6.125</v>
      </c>
      <c r="M167" s="35">
        <f>SUM('NewRez Calc Sheet'!I660-'NewRez Calc Sheet'!$P660)</f>
        <v>101.304</v>
      </c>
      <c r="N167" s="35">
        <f>SUM('NewRez Calc Sheet'!J660-'NewRez Calc Sheet'!$P660)</f>
        <v>101.254</v>
      </c>
      <c r="O167" s="36">
        <f>SUM('NewRez Calc Sheet'!K660-'NewRez Calc Sheet'!$P660)</f>
        <v>101.003</v>
      </c>
      <c r="P167" s="37">
        <f>SUM('NewRez Calc Sheet'!L660-'NewRez Calc Sheet'!$P660)</f>
        <v>100.726</v>
      </c>
    </row>
    <row r="168" spans="2:16">
      <c r="B168" s="34">
        <f t="shared" si="18"/>
        <v>7.25</v>
      </c>
      <c r="C168" s="35">
        <f>SUM('NewRez Calc Sheet'!I636-'NewRez Calc Sheet'!$P636)</f>
        <v>103.36799999999999</v>
      </c>
      <c r="D168" s="35">
        <f>SUM('NewRez Calc Sheet'!J636-'NewRez Calc Sheet'!$P636)</f>
        <v>103.27800000000001</v>
      </c>
      <c r="E168" s="35">
        <f>SUM('NewRez Calc Sheet'!K636-'NewRez Calc Sheet'!$P636)</f>
        <v>103.06699999999999</v>
      </c>
      <c r="F168" s="35">
        <f>SUM('NewRez Calc Sheet'!L636-'NewRez Calc Sheet'!$P636)</f>
        <v>102.83</v>
      </c>
      <c r="G168" s="34">
        <f t="shared" si="19"/>
        <v>6.875</v>
      </c>
      <c r="H168" s="35">
        <f>SUM('NewRez Calc Sheet'!I686-'NewRez Calc Sheet'!P686)</f>
        <v>102.898</v>
      </c>
      <c r="I168" s="35">
        <f>SUM('NewRez Calc Sheet'!J686-'NewRez Calc Sheet'!Q686)</f>
        <v>103.443</v>
      </c>
      <c r="J168" s="36">
        <f>SUM('NewRez Calc Sheet'!K686-'NewRez Calc Sheet'!R686)</f>
        <v>103.239</v>
      </c>
      <c r="K168" s="37">
        <f>SUM('NewRez Calc Sheet'!L686-'NewRez Calc Sheet'!S686)</f>
        <v>103.01</v>
      </c>
      <c r="L168" s="34">
        <f t="shared" si="20"/>
        <v>6.25</v>
      </c>
      <c r="M168" s="35">
        <f>SUM('NewRez Calc Sheet'!I661-'NewRez Calc Sheet'!$P661)</f>
        <v>101.732</v>
      </c>
      <c r="N168" s="35">
        <f>SUM('NewRez Calc Sheet'!J661-'NewRez Calc Sheet'!$P661)</f>
        <v>101.682</v>
      </c>
      <c r="O168" s="36">
        <f>SUM('NewRez Calc Sheet'!K661-'NewRez Calc Sheet'!$P661)</f>
        <v>101.43</v>
      </c>
      <c r="P168" s="37">
        <f>SUM('NewRez Calc Sheet'!L661-'NewRez Calc Sheet'!$P661)</f>
        <v>101.154</v>
      </c>
    </row>
    <row r="169" spans="2:16" ht="15.75" thickBot="1">
      <c r="B169" s="38">
        <f t="shared" si="18"/>
        <v>7.375</v>
      </c>
      <c r="C169" s="39">
        <f>SUM('NewRez Calc Sheet'!I637-'NewRez Calc Sheet'!$P637)</f>
        <v>103.589</v>
      </c>
      <c r="D169" s="39">
        <f>SUM('NewRez Calc Sheet'!J637-'NewRez Calc Sheet'!$P637)</f>
        <v>103.499</v>
      </c>
      <c r="E169" s="40">
        <f>SUM('NewRez Calc Sheet'!K637-'NewRez Calc Sheet'!$P637)</f>
        <v>103.288</v>
      </c>
      <c r="F169" s="41">
        <f>SUM('NewRez Calc Sheet'!L637-'NewRez Calc Sheet'!$P637)</f>
        <v>103.051</v>
      </c>
      <c r="G169" s="38">
        <v>6.99</v>
      </c>
      <c r="H169" s="39">
        <f>SUM('NewRez Calc Sheet'!I687-'NewRez Calc Sheet'!P687)</f>
        <v>102.55200000000001</v>
      </c>
      <c r="I169" s="39">
        <f>SUM('NewRez Calc Sheet'!J687-'NewRez Calc Sheet'!Q687)</f>
        <v>103.087</v>
      </c>
      <c r="J169" s="40">
        <f>SUM('NewRez Calc Sheet'!K687-'NewRez Calc Sheet'!R687)</f>
        <v>102.876</v>
      </c>
      <c r="K169" s="41">
        <f>SUM('NewRez Calc Sheet'!L687-'NewRez Calc Sheet'!S687)</f>
        <v>102.639</v>
      </c>
      <c r="L169" s="38">
        <f t="shared" si="20"/>
        <v>6.375</v>
      </c>
      <c r="M169" s="39">
        <f>SUM('NewRez Calc Sheet'!I662-'NewRez Calc Sheet'!$P662)</f>
        <v>101.996</v>
      </c>
      <c r="N169" s="39">
        <f>SUM('NewRez Calc Sheet'!J662-'NewRez Calc Sheet'!$P662)</f>
        <v>101.94499999999999</v>
      </c>
      <c r="O169" s="40">
        <f>SUM('NewRez Calc Sheet'!K662-'NewRez Calc Sheet'!$P662)</f>
        <v>101.694</v>
      </c>
      <c r="P169" s="41">
        <f>SUM('NewRez Calc Sheet'!L662-'NewRez Calc Sheet'!$P662)</f>
        <v>101.41800000000001</v>
      </c>
    </row>
    <row r="170" spans="2:16" ht="15.75" thickBot="1">
      <c r="B170" s="42"/>
      <c r="C170" s="20" t="s">
        <v>44</v>
      </c>
      <c r="D170" s="20"/>
      <c r="E170" s="20"/>
      <c r="F170" s="20"/>
      <c r="G170" s="20"/>
      <c r="H170" s="20" t="s">
        <v>45</v>
      </c>
      <c r="I170" s="20"/>
      <c r="J170" s="20"/>
      <c r="K170" s="20"/>
      <c r="L170" s="20"/>
      <c r="M170" s="20" t="s">
        <v>46</v>
      </c>
      <c r="N170" s="20"/>
      <c r="O170" s="20"/>
      <c r="P170" s="43"/>
    </row>
    <row r="171" spans="2:16" ht="15.75">
      <c r="B171" s="1793" t="s">
        <v>817</v>
      </c>
      <c r="C171" s="1794"/>
      <c r="D171" s="1794"/>
      <c r="E171" s="1794"/>
      <c r="F171" s="1795"/>
      <c r="G171" s="1793" t="s">
        <v>818</v>
      </c>
      <c r="H171" s="1794"/>
      <c r="I171" s="1794"/>
      <c r="J171" s="1794"/>
      <c r="K171" s="1795"/>
      <c r="L171" s="1793" t="s">
        <v>819</v>
      </c>
      <c r="M171" s="1794"/>
      <c r="N171" s="1794"/>
      <c r="O171" s="1794"/>
      <c r="P171" s="1795"/>
    </row>
    <row r="172" spans="2:16" ht="15.75" thickBot="1">
      <c r="B172" s="24" t="s">
        <v>17</v>
      </c>
      <c r="C172" s="25" t="s">
        <v>18</v>
      </c>
      <c r="D172" s="25" t="s">
        <v>19</v>
      </c>
      <c r="E172" s="25" t="s">
        <v>20</v>
      </c>
      <c r="F172" s="25" t="s">
        <v>21</v>
      </c>
      <c r="G172" s="24" t="s">
        <v>17</v>
      </c>
      <c r="H172" s="25" t="s">
        <v>18</v>
      </c>
      <c r="I172" s="25" t="s">
        <v>19</v>
      </c>
      <c r="J172" s="25" t="s">
        <v>20</v>
      </c>
      <c r="K172" s="25" t="s">
        <v>21</v>
      </c>
      <c r="L172" s="24" t="s">
        <v>17</v>
      </c>
      <c r="M172" s="25" t="s">
        <v>18</v>
      </c>
      <c r="N172" s="25" t="s">
        <v>19</v>
      </c>
      <c r="O172" s="25" t="s">
        <v>20</v>
      </c>
      <c r="P172" s="28" t="s">
        <v>21</v>
      </c>
    </row>
    <row r="173" spans="2:16">
      <c r="B173" s="30">
        <v>5.5</v>
      </c>
      <c r="C173" s="31">
        <f>SUM('NewRez Calc Sheet'!I721-'NewRez Calc Sheet'!$P721)</f>
        <v>98.694000000000003</v>
      </c>
      <c r="D173" s="31">
        <f>SUM('NewRez Calc Sheet'!J721-'NewRez Calc Sheet'!$P721)</f>
        <v>98.656999999999996</v>
      </c>
      <c r="E173" s="31">
        <f>SUM('NewRez Calc Sheet'!K721-'NewRez Calc Sheet'!$P721)</f>
        <v>98.498000000000005</v>
      </c>
      <c r="F173" s="33">
        <f>SUM('NewRez Calc Sheet'!L721-'NewRez Calc Sheet'!$P721)</f>
        <v>98.313000000000002</v>
      </c>
      <c r="G173" s="30">
        <v>5.125</v>
      </c>
      <c r="H173" s="31">
        <f>SUM('NewRez Calc Sheet'!I771-'NewRez Calc Sheet'!$P771)</f>
        <v>98.79</v>
      </c>
      <c r="I173" s="31">
        <f>SUM('NewRez Calc Sheet'!J771-'NewRez Calc Sheet'!$P771)</f>
        <v>98.763000000000005</v>
      </c>
      <c r="J173" s="31">
        <f>SUM('NewRez Calc Sheet'!K771-'NewRez Calc Sheet'!$P771)</f>
        <v>98.611000000000004</v>
      </c>
      <c r="K173" s="33">
        <f>SUM('NewRez Calc Sheet'!L771-'NewRez Calc Sheet'!$P771)</f>
        <v>98.433999999999997</v>
      </c>
      <c r="L173" s="30">
        <v>4.625</v>
      </c>
      <c r="M173" s="31">
        <f>SUM('NewRez Calc Sheet'!I746-'NewRez Calc Sheet'!$P746)</f>
        <v>97.974999999999994</v>
      </c>
      <c r="N173" s="31">
        <f>SUM('NewRez Calc Sheet'!J746-'NewRez Calc Sheet'!$P746)</f>
        <v>97.968999999999994</v>
      </c>
      <c r="O173" s="31">
        <f>SUM('NewRez Calc Sheet'!K746-'NewRez Calc Sheet'!$P746)</f>
        <v>97.793999999999997</v>
      </c>
      <c r="P173" s="33">
        <f>SUM('NewRez Calc Sheet'!L746-'NewRez Calc Sheet'!$P746)</f>
        <v>97.593000000000004</v>
      </c>
    </row>
    <row r="174" spans="2:16">
      <c r="B174" s="34">
        <f>SUM(B173+0.125)</f>
        <v>5.625</v>
      </c>
      <c r="C174" s="35">
        <f>SUM('NewRez Calc Sheet'!I722-'NewRez Calc Sheet'!$P722)</f>
        <v>99.298000000000002</v>
      </c>
      <c r="D174" s="35">
        <f>SUM('NewRez Calc Sheet'!J722-'NewRez Calc Sheet'!$P722)</f>
        <v>99.260999999999996</v>
      </c>
      <c r="E174" s="35">
        <f>SUM('NewRez Calc Sheet'!K722-'NewRez Calc Sheet'!$P722)</f>
        <v>99.102000000000004</v>
      </c>
      <c r="F174" s="37">
        <f>SUM('NewRez Calc Sheet'!L722-'NewRez Calc Sheet'!$P722)</f>
        <v>98.917000000000002</v>
      </c>
      <c r="G174" s="34">
        <f>SUM(G173+0.125)</f>
        <v>5.25</v>
      </c>
      <c r="H174" s="35">
        <f>SUM('NewRez Calc Sheet'!I772-'NewRez Calc Sheet'!$P772)</f>
        <v>98.82</v>
      </c>
      <c r="I174" s="35">
        <f>SUM('NewRez Calc Sheet'!J772-'NewRez Calc Sheet'!$P772)</f>
        <v>98.793000000000006</v>
      </c>
      <c r="J174" s="35">
        <f>SUM('NewRez Calc Sheet'!K772-'NewRez Calc Sheet'!$P772)</f>
        <v>98.641000000000005</v>
      </c>
      <c r="K174" s="37">
        <f>SUM('NewRez Calc Sheet'!L772-'NewRez Calc Sheet'!$P772)</f>
        <v>98.463999999999999</v>
      </c>
      <c r="L174" s="34">
        <f>SUM(L173+0.125)</f>
        <v>4.75</v>
      </c>
      <c r="M174" s="35">
        <f>SUM('NewRez Calc Sheet'!I747-'NewRez Calc Sheet'!$P747)</f>
        <v>98.486000000000004</v>
      </c>
      <c r="N174" s="35">
        <f>SUM('NewRez Calc Sheet'!J747-'NewRez Calc Sheet'!$P747)</f>
        <v>98.48</v>
      </c>
      <c r="O174" s="35">
        <f>SUM('NewRez Calc Sheet'!K747-'NewRez Calc Sheet'!$P747)</f>
        <v>98.305000000000007</v>
      </c>
      <c r="P174" s="37">
        <f>SUM('NewRez Calc Sheet'!L747-'NewRez Calc Sheet'!$P747)</f>
        <v>98.103999999999999</v>
      </c>
    </row>
    <row r="175" spans="2:16">
      <c r="B175" s="34">
        <f t="shared" ref="B175:B191" si="21">SUM(B174+0.125)</f>
        <v>5.75</v>
      </c>
      <c r="C175" s="35">
        <f>SUM('NewRez Calc Sheet'!I723-'NewRez Calc Sheet'!$P723)</f>
        <v>99.819000000000003</v>
      </c>
      <c r="D175" s="35">
        <f>SUM('NewRez Calc Sheet'!J723-'NewRez Calc Sheet'!$P723)</f>
        <v>99.781999999999996</v>
      </c>
      <c r="E175" s="35">
        <f>SUM('NewRez Calc Sheet'!K723-'NewRez Calc Sheet'!$P723)</f>
        <v>99.623000000000005</v>
      </c>
      <c r="F175" s="37">
        <f>SUM('NewRez Calc Sheet'!L723-'NewRez Calc Sheet'!$P723)</f>
        <v>99.438000000000002</v>
      </c>
      <c r="G175" s="34">
        <f t="shared" ref="G175:G190" si="22">SUM(G174+0.125)</f>
        <v>5.375</v>
      </c>
      <c r="H175" s="35">
        <f>SUM('NewRez Calc Sheet'!I773-'NewRez Calc Sheet'!$P773)</f>
        <v>99.225999999999999</v>
      </c>
      <c r="I175" s="35">
        <f>SUM('NewRez Calc Sheet'!J773-'NewRez Calc Sheet'!$P773)</f>
        <v>99.198999999999998</v>
      </c>
      <c r="J175" s="35">
        <f>SUM('NewRez Calc Sheet'!K773-'NewRez Calc Sheet'!$P773)</f>
        <v>99.046999999999997</v>
      </c>
      <c r="K175" s="37">
        <f>SUM('NewRez Calc Sheet'!L773-'NewRez Calc Sheet'!$P773)</f>
        <v>98.87</v>
      </c>
      <c r="L175" s="34">
        <f t="shared" ref="L175:L191" si="23">SUM(L174+0.125)</f>
        <v>4.875</v>
      </c>
      <c r="M175" s="35">
        <f>SUM('NewRez Calc Sheet'!I748-'NewRez Calc Sheet'!$P748)</f>
        <v>98.834999999999994</v>
      </c>
      <c r="N175" s="35">
        <f>SUM('NewRez Calc Sheet'!J748-'NewRez Calc Sheet'!$P748)</f>
        <v>98.828999999999994</v>
      </c>
      <c r="O175" s="35">
        <f>SUM('NewRez Calc Sheet'!K748-'NewRez Calc Sheet'!$P748)</f>
        <v>98.653000000000006</v>
      </c>
      <c r="P175" s="37">
        <f>SUM('NewRez Calc Sheet'!L748-'NewRez Calc Sheet'!$P748)</f>
        <v>98.451999999999998</v>
      </c>
    </row>
    <row r="176" spans="2:16">
      <c r="B176" s="34">
        <f t="shared" si="21"/>
        <v>5.875</v>
      </c>
      <c r="C176" s="35">
        <f>SUM('NewRez Calc Sheet'!I724-'NewRez Calc Sheet'!$P724)</f>
        <v>99.85</v>
      </c>
      <c r="D176" s="35">
        <f>SUM('NewRez Calc Sheet'!J724-'NewRez Calc Sheet'!$P724)</f>
        <v>99.813000000000002</v>
      </c>
      <c r="E176" s="35">
        <f>SUM('NewRez Calc Sheet'!K724-'NewRez Calc Sheet'!$P724)</f>
        <v>99.653999999999996</v>
      </c>
      <c r="F176" s="37">
        <f>SUM('NewRez Calc Sheet'!L724-'NewRez Calc Sheet'!$P724)</f>
        <v>99.468999999999994</v>
      </c>
      <c r="G176" s="34">
        <v>5.49</v>
      </c>
      <c r="H176" s="35">
        <f>SUM('NewRez Calc Sheet'!I774-'NewRez Calc Sheet'!$P774)</f>
        <v>99.325999999999993</v>
      </c>
      <c r="I176" s="35">
        <f>SUM('NewRez Calc Sheet'!J774-'NewRez Calc Sheet'!$P774)</f>
        <v>99.289000000000001</v>
      </c>
      <c r="J176" s="35">
        <f>SUM('NewRez Calc Sheet'!K774-'NewRez Calc Sheet'!$P774)</f>
        <v>99.13</v>
      </c>
      <c r="K176" s="37">
        <f>SUM('NewRez Calc Sheet'!L774-'NewRez Calc Sheet'!$P774)</f>
        <v>98.944999999999993</v>
      </c>
      <c r="L176" s="34">
        <v>4.99</v>
      </c>
      <c r="M176" s="35">
        <f>SUM('NewRez Calc Sheet'!I749-'NewRez Calc Sheet'!$P749)</f>
        <v>98.852000000000004</v>
      </c>
      <c r="N176" s="35">
        <f>SUM('NewRez Calc Sheet'!J749-'NewRez Calc Sheet'!$P749)</f>
        <v>98.844999999999999</v>
      </c>
      <c r="O176" s="35">
        <f>SUM('NewRez Calc Sheet'!K749-'NewRez Calc Sheet'!$P749)</f>
        <v>98.67</v>
      </c>
      <c r="P176" s="37">
        <f>SUM('NewRez Calc Sheet'!L749-'NewRez Calc Sheet'!$P749)</f>
        <v>98.468999999999994</v>
      </c>
    </row>
    <row r="177" spans="2:16">
      <c r="B177" s="34">
        <v>5.99</v>
      </c>
      <c r="C177" s="35">
        <f>SUM('NewRez Calc Sheet'!I725-'NewRez Calc Sheet'!$P725)</f>
        <v>100.211</v>
      </c>
      <c r="D177" s="35">
        <f>SUM('NewRez Calc Sheet'!J725-'NewRez Calc Sheet'!$P725)</f>
        <v>100.17400000000001</v>
      </c>
      <c r="E177" s="35">
        <f>SUM('NewRez Calc Sheet'!K725-'NewRez Calc Sheet'!$P725)</f>
        <v>100.014</v>
      </c>
      <c r="F177" s="37">
        <f>SUM('NewRez Calc Sheet'!L725-'NewRez Calc Sheet'!$P725)</f>
        <v>99.828999999999994</v>
      </c>
      <c r="G177" s="34">
        <v>5.5</v>
      </c>
      <c r="H177" s="35">
        <f>SUM('NewRez Calc Sheet'!I775-'NewRez Calc Sheet'!$P775)</f>
        <v>99.893000000000001</v>
      </c>
      <c r="I177" s="35">
        <f>SUM('NewRez Calc Sheet'!J775-'NewRez Calc Sheet'!$P775)</f>
        <v>99.855999999999995</v>
      </c>
      <c r="J177" s="35">
        <f>SUM('NewRez Calc Sheet'!K775-'NewRez Calc Sheet'!$P775)</f>
        <v>99.695999999999998</v>
      </c>
      <c r="K177" s="37">
        <f>SUM('NewRez Calc Sheet'!L775-'NewRez Calc Sheet'!$P775)</f>
        <v>99.512</v>
      </c>
      <c r="L177" s="34">
        <v>5</v>
      </c>
      <c r="M177" s="35">
        <f>SUM('NewRez Calc Sheet'!I750-'NewRez Calc Sheet'!$P750)</f>
        <v>98.745999999999995</v>
      </c>
      <c r="N177" s="35">
        <f>SUM('NewRez Calc Sheet'!J750-'NewRez Calc Sheet'!$P750)</f>
        <v>98.733000000000004</v>
      </c>
      <c r="O177" s="35">
        <f>SUM('NewRez Calc Sheet'!K750-'NewRez Calc Sheet'!$P750)</f>
        <v>98.563999999999993</v>
      </c>
      <c r="P177" s="37">
        <f>SUM('NewRez Calc Sheet'!L750-'NewRez Calc Sheet'!$P750)</f>
        <v>98.370999999999995</v>
      </c>
    </row>
    <row r="178" spans="2:16">
      <c r="B178" s="34">
        <v>6</v>
      </c>
      <c r="C178" s="35">
        <f>SUM('NewRez Calc Sheet'!I726-'NewRez Calc Sheet'!$P726)</f>
        <v>100.125</v>
      </c>
      <c r="D178" s="35">
        <f>SUM('NewRez Calc Sheet'!J726-'NewRez Calc Sheet'!$P726)</f>
        <v>100.075</v>
      </c>
      <c r="E178" s="35">
        <f>SUM('NewRez Calc Sheet'!K726-'NewRez Calc Sheet'!$P726)</f>
        <v>99.908000000000001</v>
      </c>
      <c r="F178" s="37">
        <f>SUM('NewRez Calc Sheet'!L726-'NewRez Calc Sheet'!$P726)</f>
        <v>99.716999999999999</v>
      </c>
      <c r="G178" s="34">
        <f t="shared" si="22"/>
        <v>5.625</v>
      </c>
      <c r="H178" s="35">
        <f>SUM('NewRez Calc Sheet'!I776-'NewRez Calc Sheet'!$P776)</f>
        <v>100.301</v>
      </c>
      <c r="I178" s="35">
        <f>SUM('NewRez Calc Sheet'!J776-'NewRez Calc Sheet'!$P776)</f>
        <v>100.264</v>
      </c>
      <c r="J178" s="35">
        <f>SUM('NewRez Calc Sheet'!K776-'NewRez Calc Sheet'!$P776)</f>
        <v>100.104</v>
      </c>
      <c r="K178" s="37">
        <f>SUM('NewRez Calc Sheet'!L776-'NewRez Calc Sheet'!$P776)</f>
        <v>99.92</v>
      </c>
      <c r="L178" s="34">
        <f t="shared" si="23"/>
        <v>5.125</v>
      </c>
      <c r="M178" s="35">
        <f>SUM('NewRez Calc Sheet'!I751-'NewRez Calc Sheet'!$P751)</f>
        <v>99.263000000000005</v>
      </c>
      <c r="N178" s="35">
        <f>SUM('NewRez Calc Sheet'!J751-'NewRez Calc Sheet'!$P751)</f>
        <v>99.25</v>
      </c>
      <c r="O178" s="35">
        <f>SUM('NewRez Calc Sheet'!K751-'NewRez Calc Sheet'!$P751)</f>
        <v>99.081999999999994</v>
      </c>
      <c r="P178" s="37">
        <f>SUM('NewRez Calc Sheet'!L751-'NewRez Calc Sheet'!$P751)</f>
        <v>98.888999999999996</v>
      </c>
    </row>
    <row r="179" spans="2:16">
      <c r="B179" s="34">
        <f t="shared" si="21"/>
        <v>6.125</v>
      </c>
      <c r="C179" s="35">
        <f>SUM('NewRez Calc Sheet'!I727-'NewRez Calc Sheet'!$P727)</f>
        <v>100.627</v>
      </c>
      <c r="D179" s="35">
        <f>SUM('NewRez Calc Sheet'!J727-'NewRez Calc Sheet'!$P727)</f>
        <v>100.577</v>
      </c>
      <c r="E179" s="35">
        <f>SUM('NewRez Calc Sheet'!K727-'NewRez Calc Sheet'!$P727)</f>
        <v>100.41</v>
      </c>
      <c r="F179" s="37">
        <f>SUM('NewRez Calc Sheet'!L727-'NewRez Calc Sheet'!$P727)</f>
        <v>100.218</v>
      </c>
      <c r="G179" s="34">
        <f t="shared" si="22"/>
        <v>5.75</v>
      </c>
      <c r="H179" s="35">
        <f>SUM('NewRez Calc Sheet'!I777-'NewRez Calc Sheet'!$P777)</f>
        <v>100.32299999999999</v>
      </c>
      <c r="I179" s="35">
        <f>SUM('NewRez Calc Sheet'!J777-'NewRez Calc Sheet'!$P777)</f>
        <v>100.286</v>
      </c>
      <c r="J179" s="35">
        <f>SUM('NewRez Calc Sheet'!K777-'NewRez Calc Sheet'!$P777)</f>
        <v>100.127</v>
      </c>
      <c r="K179" s="37">
        <f>SUM('NewRez Calc Sheet'!L777-'NewRez Calc Sheet'!$P777)</f>
        <v>99.941999999999993</v>
      </c>
      <c r="L179" s="34">
        <f t="shared" si="23"/>
        <v>5.25</v>
      </c>
      <c r="M179" s="35">
        <f>SUM('NewRez Calc Sheet'!I752-'NewRez Calc Sheet'!$P752)</f>
        <v>99.727000000000004</v>
      </c>
      <c r="N179" s="35">
        <f>SUM('NewRez Calc Sheet'!J752-'NewRez Calc Sheet'!$P752)</f>
        <v>99.712999999999994</v>
      </c>
      <c r="O179" s="35">
        <f>SUM('NewRez Calc Sheet'!K752-'NewRez Calc Sheet'!$P752)</f>
        <v>99.545000000000002</v>
      </c>
      <c r="P179" s="37">
        <f>SUM('NewRez Calc Sheet'!L752-'NewRez Calc Sheet'!$P752)</f>
        <v>99.352000000000004</v>
      </c>
    </row>
    <row r="180" spans="2:16">
      <c r="B180" s="34">
        <f t="shared" si="21"/>
        <v>6.25</v>
      </c>
      <c r="C180" s="35">
        <f>SUM('NewRez Calc Sheet'!I728-'NewRez Calc Sheet'!$P728)</f>
        <v>101.053</v>
      </c>
      <c r="D180" s="35">
        <f>SUM('NewRez Calc Sheet'!J728-'NewRez Calc Sheet'!$P728)</f>
        <v>101.004</v>
      </c>
      <c r="E180" s="35">
        <f>SUM('NewRez Calc Sheet'!K728-'NewRez Calc Sheet'!$P728)</f>
        <v>100.837</v>
      </c>
      <c r="F180" s="37">
        <f>SUM('NewRez Calc Sheet'!L728-'NewRez Calc Sheet'!$P728)</f>
        <v>100.645</v>
      </c>
      <c r="G180" s="34">
        <f t="shared" si="22"/>
        <v>5.875</v>
      </c>
      <c r="H180" s="35">
        <f>SUM('NewRez Calc Sheet'!I778-'NewRez Calc Sheet'!$P778)</f>
        <v>100.63</v>
      </c>
      <c r="I180" s="35">
        <f>SUM('NewRez Calc Sheet'!J778-'NewRez Calc Sheet'!$P778)</f>
        <v>100.593</v>
      </c>
      <c r="J180" s="35">
        <f>SUM('NewRez Calc Sheet'!K778-'NewRez Calc Sheet'!$P778)</f>
        <v>100.43300000000001</v>
      </c>
      <c r="K180" s="37">
        <f>SUM('NewRez Calc Sheet'!L778-'NewRez Calc Sheet'!$P778)</f>
        <v>100.249</v>
      </c>
      <c r="L180" s="34">
        <f t="shared" si="23"/>
        <v>5.375</v>
      </c>
      <c r="M180" s="35">
        <f>SUM('NewRez Calc Sheet'!I753-'NewRez Calc Sheet'!$P753)</f>
        <v>100.015</v>
      </c>
      <c r="N180" s="35">
        <f>SUM('NewRez Calc Sheet'!J753-'NewRez Calc Sheet'!$P753)</f>
        <v>100.002</v>
      </c>
      <c r="O180" s="35">
        <f>SUM('NewRez Calc Sheet'!K753-'NewRez Calc Sheet'!$P753)</f>
        <v>99.834000000000003</v>
      </c>
      <c r="P180" s="37">
        <f>SUM('NewRez Calc Sheet'!L753-'NewRez Calc Sheet'!$P753)</f>
        <v>99.641000000000005</v>
      </c>
    </row>
    <row r="181" spans="2:16">
      <c r="B181" s="34">
        <f>SUM(B180+0.125)</f>
        <v>6.375</v>
      </c>
      <c r="C181" s="35">
        <f>SUM('NewRez Calc Sheet'!I729-'NewRez Calc Sheet'!$P729)</f>
        <v>101.081</v>
      </c>
      <c r="D181" s="35">
        <f>SUM('NewRez Calc Sheet'!J729-'NewRez Calc Sheet'!$P729)</f>
        <v>101.03100000000001</v>
      </c>
      <c r="E181" s="35">
        <f>SUM('NewRez Calc Sheet'!K729-'NewRez Calc Sheet'!$P729)</f>
        <v>100.86499999999999</v>
      </c>
      <c r="F181" s="37">
        <f>SUM('NewRez Calc Sheet'!L729-'NewRez Calc Sheet'!$P729)</f>
        <v>100.673</v>
      </c>
      <c r="G181" s="34">
        <v>5.99</v>
      </c>
      <c r="H181" s="35">
        <f>SUM('NewRez Calc Sheet'!I779-'NewRez Calc Sheet'!$P779)</f>
        <v>100.599</v>
      </c>
      <c r="I181" s="35">
        <f>SUM('NewRez Calc Sheet'!J779-'NewRez Calc Sheet'!$P779)</f>
        <v>100.54900000000001</v>
      </c>
      <c r="J181" s="35">
        <f>SUM('NewRez Calc Sheet'!K779-'NewRez Calc Sheet'!$P779)</f>
        <v>100.38200000000001</v>
      </c>
      <c r="K181" s="37">
        <f>SUM('NewRez Calc Sheet'!L779-'NewRez Calc Sheet'!$P779)</f>
        <v>100.19</v>
      </c>
      <c r="L181" s="34">
        <f t="shared" si="23"/>
        <v>5.5</v>
      </c>
      <c r="M181" s="35">
        <f>SUM('NewRez Calc Sheet'!I754-'NewRez Calc Sheet'!$P754)</f>
        <v>99.870999999999995</v>
      </c>
      <c r="N181" s="35">
        <f>SUM('NewRez Calc Sheet'!J754-'NewRez Calc Sheet'!$P754)</f>
        <v>99.843000000000004</v>
      </c>
      <c r="O181" s="35">
        <f>SUM('NewRez Calc Sheet'!K754-'NewRez Calc Sheet'!$P754)</f>
        <v>99.66</v>
      </c>
      <c r="P181" s="37">
        <f>SUM('NewRez Calc Sheet'!L754-'NewRez Calc Sheet'!$P754)</f>
        <v>99.450999999999993</v>
      </c>
    </row>
    <row r="182" spans="2:16">
      <c r="B182" s="34">
        <v>6.49</v>
      </c>
      <c r="C182" s="35">
        <f>SUM('NewRez Calc Sheet'!I730-'NewRez Calc Sheet'!$P730)</f>
        <v>101.35599999999999</v>
      </c>
      <c r="D182" s="35">
        <f>SUM('NewRez Calc Sheet'!J730-'NewRez Calc Sheet'!$P730)</f>
        <v>101.306</v>
      </c>
      <c r="E182" s="35">
        <f>SUM('NewRez Calc Sheet'!K730-'NewRez Calc Sheet'!$P730)</f>
        <v>101.139</v>
      </c>
      <c r="F182" s="37">
        <f>SUM('NewRez Calc Sheet'!L730-'NewRez Calc Sheet'!$P730)</f>
        <v>100.947</v>
      </c>
      <c r="G182" s="34">
        <v>6</v>
      </c>
      <c r="H182" s="35">
        <f>SUM('NewRez Calc Sheet'!I780-'NewRez Calc Sheet'!$P780)</f>
        <v>101.06399999999999</v>
      </c>
      <c r="I182" s="35">
        <f>SUM('NewRez Calc Sheet'!J780-'NewRez Calc Sheet'!$P780)</f>
        <v>101.014</v>
      </c>
      <c r="J182" s="35">
        <f>SUM('NewRez Calc Sheet'!K780-'NewRez Calc Sheet'!$P780)</f>
        <v>100.84699999999999</v>
      </c>
      <c r="K182" s="37">
        <f>SUM('NewRez Calc Sheet'!L780-'NewRez Calc Sheet'!$P780)</f>
        <v>100.655</v>
      </c>
      <c r="L182" s="34">
        <f t="shared" si="23"/>
        <v>5.625</v>
      </c>
      <c r="M182" s="35">
        <f>SUM('NewRez Calc Sheet'!I755-'NewRez Calc Sheet'!$P755)</f>
        <v>100.35599999999999</v>
      </c>
      <c r="N182" s="35">
        <f>SUM('NewRez Calc Sheet'!J755-'NewRez Calc Sheet'!$P755)</f>
        <v>100.328</v>
      </c>
      <c r="O182" s="35">
        <f>SUM('NewRez Calc Sheet'!K755-'NewRez Calc Sheet'!$P755)</f>
        <v>100.145</v>
      </c>
      <c r="P182" s="37">
        <f>SUM('NewRez Calc Sheet'!L755-'NewRez Calc Sheet'!$P755)</f>
        <v>99.936999999999998</v>
      </c>
    </row>
    <row r="183" spans="2:16">
      <c r="B183" s="34">
        <v>6.5</v>
      </c>
      <c r="C183" s="35">
        <f>SUM('NewRez Calc Sheet'!I731-'NewRez Calc Sheet'!$P731)</f>
        <v>101.22</v>
      </c>
      <c r="D183" s="35">
        <f>SUM('NewRez Calc Sheet'!J731-'NewRez Calc Sheet'!$P731)</f>
        <v>101.14</v>
      </c>
      <c r="E183" s="35">
        <f>SUM('NewRez Calc Sheet'!K731-'NewRez Calc Sheet'!$P731)</f>
        <v>100.93600000000001</v>
      </c>
      <c r="F183" s="37">
        <f>SUM('NewRez Calc Sheet'!L731-'NewRez Calc Sheet'!$P731)</f>
        <v>100.70699999999999</v>
      </c>
      <c r="G183" s="34">
        <f t="shared" si="22"/>
        <v>6.125</v>
      </c>
      <c r="H183" s="35">
        <f>SUM('NewRez Calc Sheet'!I781-'NewRez Calc Sheet'!$P781)</f>
        <v>101.425</v>
      </c>
      <c r="I183" s="35">
        <f>SUM('NewRez Calc Sheet'!J781-'NewRez Calc Sheet'!$P781)</f>
        <v>101.376</v>
      </c>
      <c r="J183" s="35">
        <f>SUM('NewRez Calc Sheet'!K781-'NewRez Calc Sheet'!$P781)</f>
        <v>101.209</v>
      </c>
      <c r="K183" s="37">
        <f>SUM('NewRez Calc Sheet'!L781-'NewRez Calc Sheet'!$P781)</f>
        <v>101.017</v>
      </c>
      <c r="L183" s="34">
        <f t="shared" si="23"/>
        <v>5.75</v>
      </c>
      <c r="M183" s="35">
        <f>SUM('NewRez Calc Sheet'!I756-'NewRez Calc Sheet'!$P756)</f>
        <v>100.79300000000001</v>
      </c>
      <c r="N183" s="35">
        <f>SUM('NewRez Calc Sheet'!J756-'NewRez Calc Sheet'!$P756)</f>
        <v>100.765</v>
      </c>
      <c r="O183" s="35">
        <f>SUM('NewRez Calc Sheet'!K756-'NewRez Calc Sheet'!$P756)</f>
        <v>100.58199999999999</v>
      </c>
      <c r="P183" s="37">
        <f>SUM('NewRez Calc Sheet'!L756-'NewRez Calc Sheet'!$P756)</f>
        <v>100.374</v>
      </c>
    </row>
    <row r="184" spans="2:16">
      <c r="B184" s="34">
        <f t="shared" si="21"/>
        <v>6.625</v>
      </c>
      <c r="C184" s="35">
        <f>SUM('NewRez Calc Sheet'!I732-'NewRez Calc Sheet'!$P732)</f>
        <v>101.67700000000001</v>
      </c>
      <c r="D184" s="35">
        <f>SUM('NewRez Calc Sheet'!J732-'NewRez Calc Sheet'!$P732)</f>
        <v>101.59699999999999</v>
      </c>
      <c r="E184" s="35">
        <f>SUM('NewRez Calc Sheet'!K732-'NewRez Calc Sheet'!$P732)</f>
        <v>101.393</v>
      </c>
      <c r="F184" s="37">
        <f>SUM('NewRez Calc Sheet'!L732-'NewRez Calc Sheet'!$P732)</f>
        <v>101.164</v>
      </c>
      <c r="G184" s="34">
        <f t="shared" si="22"/>
        <v>6.25</v>
      </c>
      <c r="H184" s="35">
        <f>SUM('NewRez Calc Sheet'!I782-'NewRez Calc Sheet'!$P782)</f>
        <v>101.45399999999999</v>
      </c>
      <c r="I184" s="35">
        <f>SUM('NewRez Calc Sheet'!J782-'NewRez Calc Sheet'!$P782)</f>
        <v>101.404</v>
      </c>
      <c r="J184" s="35">
        <f>SUM('NewRez Calc Sheet'!K782-'NewRez Calc Sheet'!$P782)</f>
        <v>101.23699999999999</v>
      </c>
      <c r="K184" s="37">
        <f>SUM('NewRez Calc Sheet'!L782-'NewRez Calc Sheet'!$P782)</f>
        <v>101.045</v>
      </c>
      <c r="L184" s="34">
        <f t="shared" si="23"/>
        <v>5.875</v>
      </c>
      <c r="M184" s="35">
        <f>SUM('NewRez Calc Sheet'!I757-'NewRez Calc Sheet'!$P757)</f>
        <v>101.05200000000001</v>
      </c>
      <c r="N184" s="35">
        <f>SUM('NewRez Calc Sheet'!J757-'NewRez Calc Sheet'!$P757)</f>
        <v>101.024</v>
      </c>
      <c r="O184" s="35">
        <f>SUM('NewRez Calc Sheet'!K757-'NewRez Calc Sheet'!$P757)</f>
        <v>100.84099999999999</v>
      </c>
      <c r="P184" s="37">
        <f>SUM('NewRez Calc Sheet'!L757-'NewRez Calc Sheet'!$P757)</f>
        <v>100.633</v>
      </c>
    </row>
    <row r="185" spans="2:16">
      <c r="B185" s="34">
        <f t="shared" si="21"/>
        <v>6.75</v>
      </c>
      <c r="C185" s="35">
        <f>SUM('NewRez Calc Sheet'!I733-'NewRez Calc Sheet'!$P733)</f>
        <v>102.086</v>
      </c>
      <c r="D185" s="35">
        <f>SUM('NewRez Calc Sheet'!J733-'NewRez Calc Sheet'!$P733)</f>
        <v>102.00700000000001</v>
      </c>
      <c r="E185" s="35">
        <f>SUM('NewRez Calc Sheet'!K733-'NewRez Calc Sheet'!$P733)</f>
        <v>101.80200000000001</v>
      </c>
      <c r="F185" s="37">
        <f>SUM('NewRez Calc Sheet'!L733-'NewRez Calc Sheet'!$P733)</f>
        <v>101.57299999999999</v>
      </c>
      <c r="G185" s="34">
        <f t="shared" si="22"/>
        <v>6.375</v>
      </c>
      <c r="H185" s="35">
        <f>SUM('NewRez Calc Sheet'!I783-'NewRez Calc Sheet'!$P783)</f>
        <v>101.756</v>
      </c>
      <c r="I185" s="35">
        <f>SUM('NewRez Calc Sheet'!J783-'NewRez Calc Sheet'!$P783)</f>
        <v>101.706</v>
      </c>
      <c r="J185" s="35">
        <f>SUM('NewRez Calc Sheet'!K783-'NewRez Calc Sheet'!$P783)</f>
        <v>101.539</v>
      </c>
      <c r="K185" s="37">
        <f>SUM('NewRez Calc Sheet'!L783-'NewRez Calc Sheet'!$P783)</f>
        <v>101.34699999999999</v>
      </c>
      <c r="L185" s="34">
        <v>5.99</v>
      </c>
      <c r="M185" s="35">
        <f>SUM('NewRez Calc Sheet'!I758-'NewRez Calc Sheet'!$P758)</f>
        <v>101.069</v>
      </c>
      <c r="N185" s="35">
        <f>SUM('NewRez Calc Sheet'!J758-'NewRez Calc Sheet'!$P758)</f>
        <v>101.041</v>
      </c>
      <c r="O185" s="35">
        <f>SUM('NewRez Calc Sheet'!K758-'NewRez Calc Sheet'!$P758)</f>
        <v>100.858</v>
      </c>
      <c r="P185" s="37">
        <f>SUM('NewRez Calc Sheet'!L758-'NewRez Calc Sheet'!$P758)</f>
        <v>100.65</v>
      </c>
    </row>
    <row r="186" spans="2:16">
      <c r="B186" s="34">
        <f t="shared" si="21"/>
        <v>6.875</v>
      </c>
      <c r="C186" s="35">
        <f>SUM('NewRez Calc Sheet'!I734-'NewRez Calc Sheet'!$P734)</f>
        <v>102.107</v>
      </c>
      <c r="D186" s="35">
        <f>SUM('NewRez Calc Sheet'!J734-'NewRez Calc Sheet'!$P734)</f>
        <v>102.027</v>
      </c>
      <c r="E186" s="36">
        <f>SUM('NewRez Calc Sheet'!K734-'NewRez Calc Sheet'!$P734)</f>
        <v>101.82299999999999</v>
      </c>
      <c r="F186" s="37">
        <f>SUM('NewRez Calc Sheet'!L734-'NewRez Calc Sheet'!$P734)</f>
        <v>101.59399999999999</v>
      </c>
      <c r="G186" s="34">
        <v>6.49</v>
      </c>
      <c r="H186" s="35">
        <f>SUM('NewRez Calc Sheet'!I784-'NewRez Calc Sheet'!$P784)</f>
        <v>101.521</v>
      </c>
      <c r="I186" s="35">
        <f>SUM('NewRez Calc Sheet'!J784-'NewRez Calc Sheet'!$P784)</f>
        <v>101.441</v>
      </c>
      <c r="J186" s="36">
        <f>SUM('NewRez Calc Sheet'!K784-'NewRez Calc Sheet'!$P784)</f>
        <v>101.23699999999999</v>
      </c>
      <c r="K186" s="37">
        <f>SUM('NewRez Calc Sheet'!L784-'NewRez Calc Sheet'!$P784)</f>
        <v>101.008</v>
      </c>
      <c r="L186" s="34">
        <v>6</v>
      </c>
      <c r="M186" s="35">
        <f>SUM('NewRez Calc Sheet'!I759-'NewRez Calc Sheet'!$P759)</f>
        <v>100.782</v>
      </c>
      <c r="N186" s="35">
        <f>SUM('NewRez Calc Sheet'!J759-'NewRez Calc Sheet'!$P759)</f>
        <v>100.73099999999999</v>
      </c>
      <c r="O186" s="36">
        <f>SUM('NewRez Calc Sheet'!K759-'NewRez Calc Sheet'!$P759)</f>
        <v>100.48</v>
      </c>
      <c r="P186" s="37">
        <f>SUM('NewRez Calc Sheet'!L759-'NewRez Calc Sheet'!$P759)</f>
        <v>100.20399999999999</v>
      </c>
    </row>
    <row r="187" spans="2:16">
      <c r="B187" s="34">
        <v>6.99</v>
      </c>
      <c r="C187" s="35">
        <f>SUM('NewRez Calc Sheet'!I735-'NewRez Calc Sheet'!$P735)</f>
        <v>102.355</v>
      </c>
      <c r="D187" s="35">
        <f>SUM('NewRez Calc Sheet'!J735-'NewRez Calc Sheet'!$P735)</f>
        <v>102.276</v>
      </c>
      <c r="E187" s="36">
        <f>SUM('NewRez Calc Sheet'!K735-'NewRez Calc Sheet'!$P735)</f>
        <v>102.071</v>
      </c>
      <c r="F187" s="37">
        <f>SUM('NewRez Calc Sheet'!L735-'NewRez Calc Sheet'!$P735)</f>
        <v>101.842</v>
      </c>
      <c r="G187" s="34">
        <v>6.5</v>
      </c>
      <c r="H187" s="35">
        <f>SUM('NewRez Calc Sheet'!I785-'NewRez Calc Sheet'!$P785)</f>
        <v>101.943</v>
      </c>
      <c r="I187" s="35">
        <f>SUM('NewRez Calc Sheet'!J785-'NewRez Calc Sheet'!$P785)</f>
        <v>101.863</v>
      </c>
      <c r="J187" s="36">
        <f>SUM('NewRez Calc Sheet'!K785-'NewRez Calc Sheet'!$P785)</f>
        <v>101.65900000000001</v>
      </c>
      <c r="K187" s="37">
        <f>SUM('NewRez Calc Sheet'!L785-'NewRez Calc Sheet'!$P785)</f>
        <v>101.43</v>
      </c>
      <c r="L187" s="34">
        <f t="shared" si="23"/>
        <v>6.125</v>
      </c>
      <c r="M187" s="35">
        <f>SUM('NewRez Calc Sheet'!I760-'NewRez Calc Sheet'!$P760)</f>
        <v>101.254</v>
      </c>
      <c r="N187" s="35">
        <f>SUM('NewRez Calc Sheet'!J760-'NewRez Calc Sheet'!$P760)</f>
        <v>101.20399999999999</v>
      </c>
      <c r="O187" s="36">
        <f>SUM('NewRez Calc Sheet'!K760-'NewRez Calc Sheet'!$P760)</f>
        <v>100.953</v>
      </c>
      <c r="P187" s="37">
        <f>SUM('NewRez Calc Sheet'!L760-'NewRez Calc Sheet'!$P760)</f>
        <v>100.676</v>
      </c>
    </row>
    <row r="188" spans="2:16">
      <c r="B188" s="34">
        <v>7</v>
      </c>
      <c r="C188" s="35">
        <f>SUM('NewRez Calc Sheet'!I736-'NewRez Calc Sheet'!$P736)</f>
        <v>102.238</v>
      </c>
      <c r="D188" s="35">
        <f>SUM('NewRez Calc Sheet'!J736-'NewRez Calc Sheet'!$P736)</f>
        <v>102.148</v>
      </c>
      <c r="E188" s="36">
        <f>SUM('NewRez Calc Sheet'!K736-'NewRez Calc Sheet'!$P736)</f>
        <v>101.93600000000001</v>
      </c>
      <c r="F188" s="37">
        <f>SUM('NewRez Calc Sheet'!L736-'NewRez Calc Sheet'!$P736)</f>
        <v>101.7</v>
      </c>
      <c r="G188" s="34">
        <f t="shared" si="22"/>
        <v>6.625</v>
      </c>
      <c r="H188" s="35">
        <f>SUM('NewRez Calc Sheet'!I786-'NewRez Calc Sheet'!$P786)</f>
        <v>102.29600000000001</v>
      </c>
      <c r="I188" s="35">
        <f>SUM('NewRez Calc Sheet'!J786-'NewRez Calc Sheet'!$P786)</f>
        <v>102.21599999999999</v>
      </c>
      <c r="J188" s="36">
        <f>SUM('NewRez Calc Sheet'!K786-'NewRez Calc Sheet'!$P786)</f>
        <v>102.011</v>
      </c>
      <c r="K188" s="37">
        <f>SUM('NewRez Calc Sheet'!L786-'NewRez Calc Sheet'!$P786)</f>
        <v>101.782</v>
      </c>
      <c r="L188" s="34">
        <f t="shared" si="23"/>
        <v>6.25</v>
      </c>
      <c r="M188" s="35">
        <f>SUM('NewRez Calc Sheet'!I761-'NewRez Calc Sheet'!$P761)</f>
        <v>101.682</v>
      </c>
      <c r="N188" s="35">
        <f>SUM('NewRez Calc Sheet'!J761-'NewRez Calc Sheet'!$P761)</f>
        <v>101.63200000000001</v>
      </c>
      <c r="O188" s="36">
        <f>SUM('NewRez Calc Sheet'!K761-'NewRez Calc Sheet'!$P761)</f>
        <v>101.38</v>
      </c>
      <c r="P188" s="37">
        <f>SUM('NewRez Calc Sheet'!L761-'NewRez Calc Sheet'!$P761)</f>
        <v>101.104</v>
      </c>
    </row>
    <row r="189" spans="2:16">
      <c r="B189" s="34">
        <f t="shared" si="21"/>
        <v>7.125</v>
      </c>
      <c r="C189" s="35">
        <f>SUM('NewRez Calc Sheet'!I737-'NewRez Calc Sheet'!$P737)</f>
        <v>102.675</v>
      </c>
      <c r="D189" s="35">
        <f>SUM('NewRez Calc Sheet'!J737-'NewRez Calc Sheet'!$P737)</f>
        <v>102.58499999999999</v>
      </c>
      <c r="E189" s="36">
        <f>SUM('NewRez Calc Sheet'!K737-'NewRez Calc Sheet'!$P737)</f>
        <v>102.373</v>
      </c>
      <c r="F189" s="37">
        <f>SUM('NewRez Calc Sheet'!L737-'NewRez Calc Sheet'!$P737)</f>
        <v>102.137</v>
      </c>
      <c r="G189" s="34">
        <f t="shared" si="22"/>
        <v>6.75</v>
      </c>
      <c r="H189" s="35">
        <f>SUM('NewRez Calc Sheet'!I787-'NewRez Calc Sheet'!$P787)</f>
        <v>102.319</v>
      </c>
      <c r="I189" s="35">
        <f>SUM('NewRez Calc Sheet'!J787-'NewRez Calc Sheet'!$P787)</f>
        <v>102.239</v>
      </c>
      <c r="J189" s="36">
        <f>SUM('NewRez Calc Sheet'!K787-'NewRez Calc Sheet'!$P787)</f>
        <v>102.035</v>
      </c>
      <c r="K189" s="37">
        <f>SUM('NewRez Calc Sheet'!L787-'NewRez Calc Sheet'!$P787)</f>
        <v>101.806</v>
      </c>
      <c r="L189" s="34">
        <f t="shared" si="23"/>
        <v>6.375</v>
      </c>
      <c r="M189" s="35">
        <f>SUM('NewRez Calc Sheet'!I762-'NewRez Calc Sheet'!$P762)</f>
        <v>101.946</v>
      </c>
      <c r="N189" s="35">
        <f>SUM('NewRez Calc Sheet'!J762-'NewRez Calc Sheet'!$P762)</f>
        <v>101.895</v>
      </c>
      <c r="O189" s="36">
        <f>SUM('NewRez Calc Sheet'!K762-'NewRez Calc Sheet'!$P762)</f>
        <v>101.64400000000001</v>
      </c>
      <c r="P189" s="37">
        <f>SUM('NewRez Calc Sheet'!L762-'NewRez Calc Sheet'!$P762)</f>
        <v>101.36799999999999</v>
      </c>
    </row>
    <row r="190" spans="2:16">
      <c r="B190" s="34">
        <f t="shared" si="21"/>
        <v>7.25</v>
      </c>
      <c r="C190" s="35">
        <f>SUM('NewRez Calc Sheet'!I738-'NewRez Calc Sheet'!$P738)</f>
        <v>103.098</v>
      </c>
      <c r="D190" s="35">
        <f>SUM('NewRez Calc Sheet'!J738-'NewRez Calc Sheet'!$P738)</f>
        <v>103.008</v>
      </c>
      <c r="E190" s="36">
        <f>SUM('NewRez Calc Sheet'!K738-'NewRez Calc Sheet'!$P738)</f>
        <v>102.797</v>
      </c>
      <c r="F190" s="37">
        <f>SUM('NewRez Calc Sheet'!L738-'NewRez Calc Sheet'!$P738)</f>
        <v>102.56</v>
      </c>
      <c r="G190" s="34">
        <f t="shared" si="22"/>
        <v>6.875</v>
      </c>
      <c r="H190" s="35">
        <f>SUM('NewRez Calc Sheet'!I788-'NewRez Calc Sheet'!$P788)</f>
        <v>102.628</v>
      </c>
      <c r="I190" s="35">
        <f>SUM('NewRez Calc Sheet'!J788-'NewRez Calc Sheet'!$P788)</f>
        <v>102.548</v>
      </c>
      <c r="J190" s="36">
        <f>SUM('NewRez Calc Sheet'!K788-'NewRez Calc Sheet'!$P788)</f>
        <v>102.34399999999999</v>
      </c>
      <c r="K190" s="37">
        <f>SUM('NewRez Calc Sheet'!L788-'NewRez Calc Sheet'!$P788)</f>
        <v>102.11499999999999</v>
      </c>
      <c r="L190" s="34">
        <f t="shared" si="23"/>
        <v>6.5</v>
      </c>
      <c r="M190" s="35">
        <f>SUM('NewRez Calc Sheet'!I763-'NewRez Calc Sheet'!$P763)</f>
        <v>101.393</v>
      </c>
      <c r="N190" s="35">
        <f>SUM('NewRez Calc Sheet'!J763-'NewRez Calc Sheet'!$P763)</f>
        <v>101.319</v>
      </c>
      <c r="O190" s="36">
        <f>SUM('NewRez Calc Sheet'!K763-'NewRez Calc Sheet'!$P763)</f>
        <v>101.05200000000001</v>
      </c>
      <c r="P190" s="37">
        <f>SUM('NewRez Calc Sheet'!L763-'NewRez Calc Sheet'!$P763)</f>
        <v>100.761</v>
      </c>
    </row>
    <row r="191" spans="2:16" ht="15.75" thickBot="1">
      <c r="B191" s="38">
        <f t="shared" si="21"/>
        <v>7.375</v>
      </c>
      <c r="C191" s="39">
        <f>SUM('NewRez Calc Sheet'!I739-'NewRez Calc Sheet'!$P739)</f>
        <v>103.324</v>
      </c>
      <c r="D191" s="39">
        <f>SUM('NewRez Calc Sheet'!J739-'NewRez Calc Sheet'!$P739)</f>
        <v>103.23399999999999</v>
      </c>
      <c r="E191" s="40">
        <f>SUM('NewRez Calc Sheet'!K739-'NewRez Calc Sheet'!$P739)</f>
        <v>103.023</v>
      </c>
      <c r="F191" s="41">
        <f>SUM('NewRez Calc Sheet'!L739-'NewRez Calc Sheet'!$P739)</f>
        <v>102.786</v>
      </c>
      <c r="G191" s="38">
        <v>6.99</v>
      </c>
      <c r="H191" s="39">
        <f>SUM('NewRez Calc Sheet'!I789-'NewRez Calc Sheet'!$P789)</f>
        <v>102.282</v>
      </c>
      <c r="I191" s="39">
        <f>SUM('NewRez Calc Sheet'!J789-'NewRez Calc Sheet'!$P789)</f>
        <v>102.19199999999999</v>
      </c>
      <c r="J191" s="40">
        <f>SUM('NewRez Calc Sheet'!K789-'NewRez Calc Sheet'!$P789)</f>
        <v>101.98099999999999</v>
      </c>
      <c r="K191" s="41">
        <f>SUM('NewRez Calc Sheet'!L789-'NewRez Calc Sheet'!$P789)</f>
        <v>101.744</v>
      </c>
      <c r="L191" s="38">
        <f t="shared" si="23"/>
        <v>6.625</v>
      </c>
      <c r="M191" s="39">
        <f>SUM('NewRez Calc Sheet'!I764-'NewRez Calc Sheet'!$P764)</f>
        <v>101.858</v>
      </c>
      <c r="N191" s="39">
        <f>SUM('NewRez Calc Sheet'!J764-'NewRez Calc Sheet'!$P764)</f>
        <v>101.783</v>
      </c>
      <c r="O191" s="40">
        <f>SUM('NewRez Calc Sheet'!K764-'NewRez Calc Sheet'!$P764)</f>
        <v>101.517</v>
      </c>
      <c r="P191" s="41">
        <f>SUM('NewRez Calc Sheet'!L764-'NewRez Calc Sheet'!$P764)</f>
        <v>101.226</v>
      </c>
    </row>
    <row r="192" spans="2:16" hidden="1">
      <c r="B192" s="19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2"/>
    </row>
    <row r="193" spans="2:16" ht="15.75" hidden="1">
      <c r="B193" s="1790"/>
      <c r="C193" s="1791"/>
      <c r="D193" s="1791"/>
      <c r="E193" s="1791"/>
      <c r="F193" s="1792"/>
      <c r="G193" s="1790"/>
      <c r="H193" s="1791"/>
      <c r="I193" s="1791"/>
      <c r="J193" s="1791"/>
      <c r="K193" s="1792"/>
      <c r="L193" s="1790"/>
      <c r="M193" s="1791"/>
      <c r="N193" s="1791"/>
      <c r="O193" s="1791"/>
      <c r="P193" s="1792"/>
    </row>
    <row r="194" spans="2:16" hidden="1">
      <c r="B194" s="53"/>
      <c r="C194" s="54"/>
      <c r="D194" s="55"/>
      <c r="E194" s="56"/>
      <c r="F194" s="57"/>
      <c r="G194" s="53"/>
      <c r="H194" s="54"/>
      <c r="I194" s="55"/>
      <c r="J194" s="56"/>
      <c r="K194" s="57"/>
      <c r="L194" s="53"/>
      <c r="M194" s="54"/>
      <c r="N194" s="55"/>
      <c r="O194" s="56"/>
      <c r="P194" s="57"/>
    </row>
    <row r="195" spans="2:16" hidden="1">
      <c r="B195" s="58"/>
      <c r="C195" s="59"/>
      <c r="D195" s="59"/>
      <c r="E195" s="60"/>
      <c r="F195" s="61"/>
      <c r="G195" s="58"/>
      <c r="H195" s="59"/>
      <c r="I195" s="59"/>
      <c r="J195" s="60"/>
      <c r="K195" s="61"/>
      <c r="L195" s="58"/>
      <c r="M195" s="59"/>
      <c r="N195" s="59"/>
      <c r="O195" s="60"/>
      <c r="P195" s="61"/>
    </row>
    <row r="196" spans="2:16" hidden="1">
      <c r="B196" s="62"/>
      <c r="C196" s="63"/>
      <c r="D196" s="63"/>
      <c r="E196" s="64"/>
      <c r="F196" s="65"/>
      <c r="G196" s="62"/>
      <c r="H196" s="63"/>
      <c r="I196" s="63"/>
      <c r="J196" s="64"/>
      <c r="K196" s="65"/>
      <c r="L196" s="62"/>
      <c r="M196" s="63"/>
      <c r="N196" s="63"/>
      <c r="O196" s="64"/>
      <c r="P196" s="65"/>
    </row>
    <row r="197" spans="2:16" hidden="1">
      <c r="B197" s="62"/>
      <c r="C197" s="63"/>
      <c r="D197" s="63"/>
      <c r="E197" s="64"/>
      <c r="F197" s="65"/>
      <c r="G197" s="62"/>
      <c r="H197" s="63"/>
      <c r="I197" s="63"/>
      <c r="J197" s="64"/>
      <c r="K197" s="65"/>
      <c r="L197" s="62"/>
      <c r="M197" s="63"/>
      <c r="N197" s="63"/>
      <c r="O197" s="64"/>
      <c r="P197" s="65"/>
    </row>
    <row r="198" spans="2:16" hidden="1">
      <c r="B198" s="62"/>
      <c r="C198" s="63"/>
      <c r="D198" s="63"/>
      <c r="E198" s="64"/>
      <c r="F198" s="65"/>
      <c r="G198" s="62"/>
      <c r="H198" s="63"/>
      <c r="I198" s="63"/>
      <c r="J198" s="64"/>
      <c r="K198" s="65"/>
      <c r="L198" s="62"/>
      <c r="M198" s="63"/>
      <c r="N198" s="63"/>
      <c r="O198" s="64"/>
      <c r="P198" s="65"/>
    </row>
    <row r="199" spans="2:16" hidden="1">
      <c r="B199" s="62"/>
      <c r="C199" s="63"/>
      <c r="D199" s="63"/>
      <c r="E199" s="64"/>
      <c r="F199" s="65"/>
      <c r="G199" s="62"/>
      <c r="H199" s="63"/>
      <c r="I199" s="63"/>
      <c r="J199" s="64"/>
      <c r="K199" s="65"/>
      <c r="L199" s="62"/>
      <c r="M199" s="63"/>
      <c r="N199" s="63"/>
      <c r="O199" s="64"/>
      <c r="P199" s="65"/>
    </row>
    <row r="200" spans="2:16" hidden="1">
      <c r="B200" s="62"/>
      <c r="C200" s="63"/>
      <c r="D200" s="63"/>
      <c r="E200" s="64"/>
      <c r="F200" s="65"/>
      <c r="G200" s="62"/>
      <c r="H200" s="63"/>
      <c r="I200" s="63"/>
      <c r="J200" s="64"/>
      <c r="K200" s="65"/>
      <c r="L200" s="62"/>
      <c r="M200" s="63"/>
      <c r="N200" s="63"/>
      <c r="O200" s="64"/>
      <c r="P200" s="65"/>
    </row>
    <row r="201" spans="2:16" hidden="1">
      <c r="B201" s="62"/>
      <c r="C201" s="63"/>
      <c r="D201" s="63"/>
      <c r="E201" s="64"/>
      <c r="F201" s="65"/>
      <c r="G201" s="62"/>
      <c r="H201" s="63"/>
      <c r="I201" s="63"/>
      <c r="J201" s="64"/>
      <c r="K201" s="65"/>
      <c r="L201" s="62"/>
      <c r="M201" s="63"/>
      <c r="N201" s="63"/>
      <c r="O201" s="64"/>
      <c r="P201" s="65"/>
    </row>
    <row r="202" spans="2:16" hidden="1">
      <c r="B202" s="62"/>
      <c r="C202" s="63"/>
      <c r="D202" s="63"/>
      <c r="E202" s="64"/>
      <c r="F202" s="65"/>
      <c r="G202" s="62"/>
      <c r="H202" s="63"/>
      <c r="I202" s="63"/>
      <c r="J202" s="64"/>
      <c r="K202" s="65"/>
      <c r="L202" s="62"/>
      <c r="M202" s="63"/>
      <c r="N202" s="63"/>
      <c r="O202" s="64"/>
      <c r="P202" s="65"/>
    </row>
    <row r="203" spans="2:16" hidden="1">
      <c r="B203" s="62"/>
      <c r="C203" s="63"/>
      <c r="D203" s="63"/>
      <c r="E203" s="64"/>
      <c r="F203" s="65"/>
      <c r="G203" s="62"/>
      <c r="H203" s="63"/>
      <c r="I203" s="63"/>
      <c r="J203" s="64"/>
      <c r="K203" s="65"/>
      <c r="L203" s="62"/>
      <c r="M203" s="63"/>
      <c r="N203" s="63"/>
      <c r="O203" s="64"/>
      <c r="P203" s="65"/>
    </row>
    <row r="204" spans="2:16" hidden="1">
      <c r="B204" s="62"/>
      <c r="C204" s="63"/>
      <c r="D204" s="63"/>
      <c r="E204" s="64"/>
      <c r="F204" s="65"/>
      <c r="G204" s="62"/>
      <c r="H204" s="63"/>
      <c r="I204" s="63"/>
      <c r="J204" s="64"/>
      <c r="K204" s="65"/>
      <c r="L204" s="62"/>
      <c r="M204" s="63"/>
      <c r="N204" s="63"/>
      <c r="O204" s="64"/>
      <c r="P204" s="65"/>
    </row>
    <row r="205" spans="2:16" hidden="1">
      <c r="B205" s="62"/>
      <c r="C205" s="63"/>
      <c r="D205" s="63"/>
      <c r="E205" s="64"/>
      <c r="F205" s="65"/>
      <c r="G205" s="62"/>
      <c r="H205" s="63"/>
      <c r="I205" s="63"/>
      <c r="J205" s="64"/>
      <c r="K205" s="65"/>
      <c r="L205" s="62"/>
      <c r="M205" s="63"/>
      <c r="N205" s="63"/>
      <c r="O205" s="64"/>
      <c r="P205" s="65"/>
    </row>
    <row r="206" spans="2:16" hidden="1">
      <c r="B206" s="62"/>
      <c r="C206" s="63"/>
      <c r="D206" s="63"/>
      <c r="E206" s="64"/>
      <c r="F206" s="65"/>
      <c r="G206" s="62"/>
      <c r="H206" s="63"/>
      <c r="I206" s="63"/>
      <c r="J206" s="64"/>
      <c r="K206" s="65"/>
      <c r="L206" s="62"/>
      <c r="M206" s="63"/>
      <c r="N206" s="63"/>
      <c r="O206" s="64"/>
      <c r="P206" s="65"/>
    </row>
    <row r="207" spans="2:16" hidden="1">
      <c r="B207" s="62"/>
      <c r="C207" s="63"/>
      <c r="D207" s="63"/>
      <c r="E207" s="64"/>
      <c r="F207" s="65"/>
      <c r="G207" s="62"/>
      <c r="H207" s="63"/>
      <c r="I207" s="63"/>
      <c r="J207" s="64"/>
      <c r="K207" s="65"/>
      <c r="L207" s="62"/>
      <c r="M207" s="63"/>
      <c r="N207" s="63"/>
      <c r="O207" s="64"/>
      <c r="P207" s="65"/>
    </row>
    <row r="208" spans="2:16" hidden="1">
      <c r="B208" s="62"/>
      <c r="C208" s="63"/>
      <c r="D208" s="63"/>
      <c r="E208" s="64"/>
      <c r="F208" s="65"/>
      <c r="G208" s="62"/>
      <c r="H208" s="63"/>
      <c r="I208" s="63"/>
      <c r="J208" s="64"/>
      <c r="K208" s="65"/>
      <c r="L208" s="62"/>
      <c r="M208" s="63"/>
      <c r="N208" s="63"/>
      <c r="O208" s="64"/>
      <c r="P208" s="65"/>
    </row>
    <row r="209" spans="1:17" hidden="1">
      <c r="B209" s="62"/>
      <c r="C209" s="63"/>
      <c r="D209" s="63"/>
      <c r="E209" s="64"/>
      <c r="F209" s="65"/>
      <c r="G209" s="62"/>
      <c r="H209" s="63"/>
      <c r="I209" s="63"/>
      <c r="J209" s="64"/>
      <c r="K209" s="65"/>
      <c r="L209" s="62"/>
      <c r="M209" s="63"/>
      <c r="N209" s="63"/>
      <c r="O209" s="64"/>
      <c r="P209" s="65"/>
    </row>
    <row r="210" spans="1:17" hidden="1">
      <c r="B210" s="62"/>
      <c r="C210" s="63"/>
      <c r="D210" s="63"/>
      <c r="E210" s="64"/>
      <c r="F210" s="65"/>
      <c r="G210" s="62"/>
      <c r="H210" s="63"/>
      <c r="I210" s="63"/>
      <c r="J210" s="64"/>
      <c r="K210" s="65"/>
      <c r="L210" s="62"/>
      <c r="M210" s="63"/>
      <c r="N210" s="63"/>
      <c r="O210" s="64"/>
      <c r="P210" s="65"/>
    </row>
    <row r="211" spans="1:17" hidden="1">
      <c r="B211" s="62"/>
      <c r="C211" s="63"/>
      <c r="D211" s="63"/>
      <c r="E211" s="64"/>
      <c r="F211" s="65"/>
      <c r="G211" s="62"/>
      <c r="H211" s="63"/>
      <c r="I211" s="63"/>
      <c r="J211" s="64"/>
      <c r="K211" s="65"/>
      <c r="L211" s="62"/>
      <c r="M211" s="63"/>
      <c r="N211" s="63"/>
      <c r="O211" s="64"/>
      <c r="P211" s="65"/>
    </row>
    <row r="212" spans="1:17" hidden="1">
      <c r="B212" s="62"/>
      <c r="C212" s="63"/>
      <c r="D212" s="63"/>
      <c r="E212" s="64"/>
      <c r="F212" s="65"/>
      <c r="G212" s="62"/>
      <c r="H212" s="63"/>
      <c r="I212" s="63"/>
      <c r="J212" s="64"/>
      <c r="K212" s="65"/>
      <c r="L212" s="62"/>
      <c r="M212" s="63"/>
      <c r="N212" s="63"/>
      <c r="O212" s="64"/>
      <c r="P212" s="65"/>
    </row>
    <row r="213" spans="1:17" ht="15.75" hidden="1" thickBot="1">
      <c r="B213" s="49"/>
      <c r="C213" s="50"/>
      <c r="D213" s="50"/>
      <c r="E213" s="51"/>
      <c r="F213" s="52"/>
      <c r="G213" s="49"/>
      <c r="H213" s="50"/>
      <c r="I213" s="50"/>
      <c r="J213" s="51"/>
      <c r="K213" s="52"/>
      <c r="L213" s="49"/>
      <c r="M213" s="50"/>
      <c r="N213" s="50"/>
      <c r="O213" s="51"/>
      <c r="P213" s="52"/>
    </row>
    <row r="214" spans="1:17" ht="15.75" thickBot="1">
      <c r="B214" s="66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8"/>
    </row>
    <row r="215" spans="1:17" ht="33.6" customHeight="1" thickBot="1">
      <c r="B215" s="1"/>
      <c r="C215" s="2"/>
      <c r="D215" s="2"/>
      <c r="E215" s="2"/>
      <c r="F215" s="2"/>
      <c r="G215" s="2"/>
      <c r="H215" s="2"/>
      <c r="I215" s="1653" t="s">
        <v>0</v>
      </c>
      <c r="J215" s="1653"/>
      <c r="K215" s="1653"/>
      <c r="L215" s="1653"/>
      <c r="M215" s="1653"/>
      <c r="N215" s="1653"/>
      <c r="O215" s="1653"/>
      <c r="P215" s="1654"/>
    </row>
    <row r="216" spans="1:17" ht="15.75">
      <c r="C216"/>
      <c r="N216" s="1613">
        <f>N98</f>
        <v>45070</v>
      </c>
      <c r="O216" s="1613"/>
      <c r="P216" s="44" t="str">
        <f>P98</f>
        <v>7:45 PST</v>
      </c>
    </row>
    <row r="217" spans="1:17" ht="26.25">
      <c r="G217" s="1614" t="s">
        <v>2</v>
      </c>
      <c r="H217" s="1614"/>
      <c r="I217" s="1614"/>
      <c r="J217" s="1614"/>
      <c r="K217" s="1614"/>
      <c r="N217" s="1615" t="str">
        <f>N99</f>
        <v>Lock Desk:   (888) 585-6264</v>
      </c>
      <c r="O217" s="1616"/>
      <c r="P217" s="1617"/>
      <c r="Q217" s="8"/>
    </row>
    <row r="218" spans="1:17" ht="28.5">
      <c r="G218" s="1618" t="s">
        <v>4</v>
      </c>
      <c r="H218" s="1619"/>
      <c r="I218" s="1619"/>
      <c r="J218" s="1619"/>
      <c r="K218" s="1619"/>
      <c r="N218" s="1620" t="str">
        <f>N100</f>
        <v>Lock Desk Available Until 5:00 PM PST</v>
      </c>
      <c r="O218" s="1621"/>
      <c r="P218" s="1622"/>
      <c r="Q218" s="9"/>
    </row>
    <row r="219" spans="1:17" ht="15.75">
      <c r="B219" s="11" t="s">
        <v>6</v>
      </c>
      <c r="F219" s="12" t="str">
        <f>$F$101</f>
        <v>NMLS:1647860 DRE:01136153</v>
      </c>
      <c r="N219" s="1615" t="str">
        <f>N101</f>
        <v>Sales Support:  (888) 585-6264</v>
      </c>
      <c r="O219" s="1616"/>
      <c r="P219" s="1617"/>
    </row>
    <row r="220" spans="1:17" ht="15.75" thickBot="1">
      <c r="B220" s="69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1"/>
    </row>
    <row r="221" spans="1:17" ht="34.5" thickBot="1">
      <c r="B221" s="1623" t="s">
        <v>51</v>
      </c>
      <c r="C221" s="1624"/>
      <c r="D221" s="1624"/>
      <c r="E221" s="1624"/>
      <c r="F221" s="1624"/>
      <c r="G221" s="1624"/>
      <c r="H221" s="1624"/>
      <c r="I221" s="1624"/>
      <c r="J221" s="1624"/>
      <c r="K221" s="1624"/>
      <c r="L221" s="1624"/>
      <c r="M221" s="1624"/>
      <c r="N221" s="1624"/>
      <c r="O221" s="1624"/>
      <c r="P221" s="1625"/>
    </row>
    <row r="222" spans="1:17" ht="15.75" thickBot="1">
      <c r="B222" s="72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73"/>
    </row>
    <row r="223" spans="1:17" s="75" customFormat="1" ht="16.5" customHeight="1" thickBot="1">
      <c r="A223" s="74"/>
      <c r="B223" s="1778" t="s">
        <v>52</v>
      </c>
      <c r="C223" s="1779"/>
      <c r="D223" s="1787" t="s">
        <v>53</v>
      </c>
      <c r="E223" s="1788"/>
      <c r="F223" s="1788"/>
      <c r="G223" s="1788"/>
      <c r="H223" s="1788"/>
      <c r="I223" s="1788"/>
      <c r="J223" s="1788"/>
      <c r="K223" s="1788"/>
      <c r="L223" s="1788"/>
      <c r="M223" s="1789"/>
      <c r="N223" s="67"/>
      <c r="O223" s="67"/>
      <c r="P223" s="73"/>
    </row>
    <row r="224" spans="1:17" s="75" customFormat="1" ht="15" customHeight="1">
      <c r="A224" s="74"/>
      <c r="B224" s="1780"/>
      <c r="C224" s="1781"/>
      <c r="D224" s="76" t="s">
        <v>54</v>
      </c>
      <c r="E224" s="77" t="s">
        <v>55</v>
      </c>
      <c r="F224" s="77" t="s">
        <v>56</v>
      </c>
      <c r="G224" s="77" t="s">
        <v>57</v>
      </c>
      <c r="H224" s="77" t="s">
        <v>58</v>
      </c>
      <c r="I224" s="77" t="s">
        <v>59</v>
      </c>
      <c r="J224" s="77" t="s">
        <v>60</v>
      </c>
      <c r="K224" s="77" t="s">
        <v>61</v>
      </c>
      <c r="L224" s="77" t="s">
        <v>62</v>
      </c>
      <c r="M224" s="78" t="s">
        <v>63</v>
      </c>
      <c r="N224" s="67"/>
      <c r="O224" s="67"/>
      <c r="P224" s="73"/>
    </row>
    <row r="225" spans="1:16" s="75" customFormat="1">
      <c r="A225" s="74"/>
      <c r="B225" s="1785" t="s">
        <v>64</v>
      </c>
      <c r="C225" s="1786"/>
      <c r="D225" s="1542">
        <v>0</v>
      </c>
      <c r="E225" s="1543">
        <v>0</v>
      </c>
      <c r="F225" s="1543">
        <v>0</v>
      </c>
      <c r="G225" s="1543">
        <v>0</v>
      </c>
      <c r="H225" s="1543">
        <v>-0.375</v>
      </c>
      <c r="I225" s="1543">
        <v>-0.375</v>
      </c>
      <c r="J225" s="1543">
        <v>-0.25</v>
      </c>
      <c r="K225" s="1543">
        <v>-0.25</v>
      </c>
      <c r="L225" s="1543">
        <v>-0.125</v>
      </c>
      <c r="M225" s="81" t="s">
        <v>65</v>
      </c>
      <c r="N225" s="67"/>
      <c r="O225" s="67"/>
      <c r="P225" s="73"/>
    </row>
    <row r="226" spans="1:16" s="75" customFormat="1">
      <c r="A226" s="74"/>
      <c r="B226" s="1771" t="s">
        <v>66</v>
      </c>
      <c r="C226" s="1772"/>
      <c r="D226" s="1542">
        <v>0</v>
      </c>
      <c r="E226" s="1543">
        <v>0</v>
      </c>
      <c r="F226" s="1543">
        <v>0</v>
      </c>
      <c r="G226" s="1543">
        <v>-0.25</v>
      </c>
      <c r="H226" s="1543">
        <v>-0.625</v>
      </c>
      <c r="I226" s="1543">
        <v>-0.625</v>
      </c>
      <c r="J226" s="1543">
        <v>-0.5</v>
      </c>
      <c r="K226" s="1544">
        <v>-0.5</v>
      </c>
      <c r="L226" s="1544">
        <v>-0.25</v>
      </c>
      <c r="M226" s="81" t="s">
        <v>65</v>
      </c>
      <c r="N226" s="67"/>
      <c r="O226" s="67"/>
      <c r="P226" s="73"/>
    </row>
    <row r="227" spans="1:16" s="75" customFormat="1">
      <c r="A227" s="74"/>
      <c r="B227" s="1771" t="s">
        <v>67</v>
      </c>
      <c r="C227" s="1772"/>
      <c r="D227" s="1542">
        <v>0</v>
      </c>
      <c r="E227" s="1543">
        <v>0</v>
      </c>
      <c r="F227" s="1543">
        <v>-0.125</v>
      </c>
      <c r="G227" s="1543">
        <v>-0.375</v>
      </c>
      <c r="H227" s="1543">
        <v>-0.875</v>
      </c>
      <c r="I227" s="1543">
        <v>-1</v>
      </c>
      <c r="J227" s="1543">
        <v>-0.75</v>
      </c>
      <c r="K227" s="1544">
        <v>-0.625</v>
      </c>
      <c r="L227" s="1544">
        <v>-0.5</v>
      </c>
      <c r="M227" s="81" t="s">
        <v>65</v>
      </c>
      <c r="N227" s="67"/>
      <c r="O227" s="67"/>
      <c r="P227" s="73"/>
    </row>
    <row r="228" spans="1:16" s="75" customFormat="1">
      <c r="A228" s="74"/>
      <c r="B228" s="1771" t="s">
        <v>68</v>
      </c>
      <c r="C228" s="1772"/>
      <c r="D228" s="1542">
        <v>0</v>
      </c>
      <c r="E228" s="1543">
        <v>0</v>
      </c>
      <c r="F228" s="1543">
        <v>-0.25</v>
      </c>
      <c r="G228" s="1543">
        <v>-0.75</v>
      </c>
      <c r="H228" s="1543">
        <v>-1.25</v>
      </c>
      <c r="I228" s="1543">
        <v>-1.25</v>
      </c>
      <c r="J228" s="1543">
        <v>-1</v>
      </c>
      <c r="K228" s="1544">
        <v>-0.875</v>
      </c>
      <c r="L228" s="1544">
        <v>-0.75</v>
      </c>
      <c r="M228" s="81" t="s">
        <v>65</v>
      </c>
      <c r="N228" s="67"/>
      <c r="O228" s="67"/>
      <c r="P228" s="73"/>
    </row>
    <row r="229" spans="1:16" s="75" customFormat="1">
      <c r="A229" s="74"/>
      <c r="B229" s="1771" t="s">
        <v>69</v>
      </c>
      <c r="C229" s="1772"/>
      <c r="D229" s="1542">
        <v>0</v>
      </c>
      <c r="E229" s="1543">
        <v>0</v>
      </c>
      <c r="F229" s="1543">
        <v>-0.375</v>
      </c>
      <c r="G229" s="1543">
        <v>-0.875</v>
      </c>
      <c r="H229" s="1543">
        <v>-1.375</v>
      </c>
      <c r="I229" s="1543">
        <v>-1.5</v>
      </c>
      <c r="J229" s="1543">
        <v>-1.25</v>
      </c>
      <c r="K229" s="1544">
        <v>-1.125</v>
      </c>
      <c r="L229" s="1544">
        <v>-0.875</v>
      </c>
      <c r="M229" s="81" t="s">
        <v>65</v>
      </c>
      <c r="N229" s="67"/>
      <c r="O229" s="67"/>
      <c r="P229" s="73"/>
    </row>
    <row r="230" spans="1:16" s="75" customFormat="1">
      <c r="A230" s="74"/>
      <c r="B230" s="1771" t="s">
        <v>70</v>
      </c>
      <c r="C230" s="1772"/>
      <c r="D230" s="1542">
        <v>0</v>
      </c>
      <c r="E230" s="1543">
        <v>0</v>
      </c>
      <c r="F230" s="1543">
        <v>-0.625</v>
      </c>
      <c r="G230" s="1543">
        <v>-1.125</v>
      </c>
      <c r="H230" s="1543">
        <v>-1.75</v>
      </c>
      <c r="I230" s="1543">
        <v>-1.875</v>
      </c>
      <c r="J230" s="1543">
        <v>-1.5</v>
      </c>
      <c r="K230" s="1544">
        <v>-1.375</v>
      </c>
      <c r="L230" s="1544">
        <v>-1.125</v>
      </c>
      <c r="M230" s="81" t="s">
        <v>65</v>
      </c>
      <c r="N230" s="67"/>
      <c r="O230" s="67"/>
      <c r="P230" s="73"/>
    </row>
    <row r="231" spans="1:16" s="75" customFormat="1">
      <c r="A231" s="74"/>
      <c r="B231" s="1771" t="s">
        <v>71</v>
      </c>
      <c r="C231" s="1772"/>
      <c r="D231" s="1542">
        <v>0</v>
      </c>
      <c r="E231" s="1544">
        <v>0</v>
      </c>
      <c r="F231" s="1544">
        <v>-0.75</v>
      </c>
      <c r="G231" s="1544">
        <v>-1.375</v>
      </c>
      <c r="H231" s="1544">
        <v>-1.875</v>
      </c>
      <c r="I231" s="1544">
        <v>-2.125</v>
      </c>
      <c r="J231" s="1544">
        <v>-1.75</v>
      </c>
      <c r="K231" s="1544">
        <v>-1.625</v>
      </c>
      <c r="L231" s="1544">
        <v>-1.25</v>
      </c>
      <c r="M231" s="81" t="s">
        <v>65</v>
      </c>
      <c r="N231" s="67"/>
      <c r="O231" s="67"/>
      <c r="P231" s="73"/>
    </row>
    <row r="232" spans="1:16" s="75" customFormat="1">
      <c r="A232" s="74"/>
      <c r="B232" s="1771" t="s">
        <v>72</v>
      </c>
      <c r="C232" s="1772"/>
      <c r="D232" s="1542">
        <v>0</v>
      </c>
      <c r="E232" s="1544">
        <v>0</v>
      </c>
      <c r="F232" s="1544">
        <v>-1.125</v>
      </c>
      <c r="G232" s="1544">
        <v>-1.5</v>
      </c>
      <c r="H232" s="1544">
        <v>-2.25</v>
      </c>
      <c r="I232" s="1544">
        <v>-2.5</v>
      </c>
      <c r="J232" s="1544">
        <v>-2</v>
      </c>
      <c r="K232" s="1544">
        <v>-1.875</v>
      </c>
      <c r="L232" s="1544">
        <v>-1.5</v>
      </c>
      <c r="M232" s="81" t="s">
        <v>65</v>
      </c>
      <c r="N232" s="67"/>
      <c r="O232" s="67"/>
      <c r="P232" s="73"/>
    </row>
    <row r="233" spans="1:16" s="75" customFormat="1" ht="15.75" thickBot="1">
      <c r="A233" s="74"/>
      <c r="B233" s="1704" t="s">
        <v>73</v>
      </c>
      <c r="C233" s="1773"/>
      <c r="D233" s="1545">
        <v>0</v>
      </c>
      <c r="E233" s="1546">
        <v>-0.125</v>
      </c>
      <c r="F233" s="1546">
        <v>-1.5</v>
      </c>
      <c r="G233" s="1546">
        <v>-2.125</v>
      </c>
      <c r="H233" s="1546">
        <v>-2.75</v>
      </c>
      <c r="I233" s="1546">
        <v>-2.875</v>
      </c>
      <c r="J233" s="1546">
        <v>-2.625</v>
      </c>
      <c r="K233" s="1546">
        <v>-2.25</v>
      </c>
      <c r="L233" s="1546">
        <v>-1.75</v>
      </c>
      <c r="M233" s="87" t="s">
        <v>65</v>
      </c>
      <c r="N233" s="67"/>
      <c r="O233" s="67"/>
      <c r="P233" s="73"/>
    </row>
    <row r="234" spans="1:16" s="75" customFormat="1" ht="15.75" thickBot="1">
      <c r="A234" s="74"/>
      <c r="B234" s="88"/>
      <c r="C234"/>
      <c r="D234"/>
      <c r="E234"/>
      <c r="F234"/>
      <c r="G234"/>
      <c r="H234"/>
      <c r="I234"/>
      <c r="J234"/>
      <c r="K234"/>
      <c r="L234"/>
      <c r="M234"/>
      <c r="N234" s="67"/>
      <c r="O234" s="67"/>
      <c r="P234" s="73"/>
    </row>
    <row r="235" spans="1:16" s="75" customFormat="1" ht="16.5" customHeight="1" thickBot="1">
      <c r="A235" s="74"/>
      <c r="B235" s="1778" t="s">
        <v>74</v>
      </c>
      <c r="C235" s="1779"/>
      <c r="D235" s="1787" t="s">
        <v>75</v>
      </c>
      <c r="E235" s="1788"/>
      <c r="F235" s="1788"/>
      <c r="G235" s="1788"/>
      <c r="H235" s="1788"/>
      <c r="I235" s="1788"/>
      <c r="J235" s="1788"/>
      <c r="K235" s="1788"/>
      <c r="L235" s="1788"/>
      <c r="M235" s="1789"/>
      <c r="N235" s="67"/>
      <c r="O235" s="67"/>
      <c r="P235" s="73"/>
    </row>
    <row r="236" spans="1:16" s="75" customFormat="1" ht="15" customHeight="1">
      <c r="A236" s="74"/>
      <c r="B236" s="1780"/>
      <c r="C236" s="1781"/>
      <c r="D236" s="76" t="s">
        <v>54</v>
      </c>
      <c r="E236" s="77" t="s">
        <v>55</v>
      </c>
      <c r="F236" s="77" t="s">
        <v>56</v>
      </c>
      <c r="G236" s="77" t="s">
        <v>57</v>
      </c>
      <c r="H236" s="77" t="s">
        <v>58</v>
      </c>
      <c r="I236" s="77" t="s">
        <v>59</v>
      </c>
      <c r="J236" s="77" t="s">
        <v>60</v>
      </c>
      <c r="K236" s="77" t="s">
        <v>61</v>
      </c>
      <c r="L236" s="77" t="s">
        <v>62</v>
      </c>
      <c r="M236" s="78" t="s">
        <v>63</v>
      </c>
      <c r="N236" s="67"/>
      <c r="O236" s="67"/>
      <c r="P236" s="73"/>
    </row>
    <row r="237" spans="1:16" s="75" customFormat="1">
      <c r="A237" s="74"/>
      <c r="B237" s="1785" t="s">
        <v>76</v>
      </c>
      <c r="C237" s="1786"/>
      <c r="D237" s="1537">
        <v>0</v>
      </c>
      <c r="E237" s="1538">
        <v>0</v>
      </c>
      <c r="F237" s="1538">
        <v>0</v>
      </c>
      <c r="G237" s="1538">
        <v>0</v>
      </c>
      <c r="H237" s="1538">
        <v>0</v>
      </c>
      <c r="I237" s="1538">
        <v>0</v>
      </c>
      <c r="J237" s="1538">
        <v>0</v>
      </c>
      <c r="K237" s="1538">
        <v>-0.25</v>
      </c>
      <c r="L237" s="1538">
        <v>-0.25</v>
      </c>
      <c r="M237" s="81" t="s">
        <v>65</v>
      </c>
      <c r="N237" s="67"/>
      <c r="O237" s="67"/>
      <c r="P237" s="73"/>
    </row>
    <row r="238" spans="1:16" s="75" customFormat="1">
      <c r="A238" s="74"/>
      <c r="B238" s="1771" t="s">
        <v>77</v>
      </c>
      <c r="C238" s="1772"/>
      <c r="D238" s="1537">
        <v>0</v>
      </c>
      <c r="E238" s="1538">
        <v>0</v>
      </c>
      <c r="F238" s="1538">
        <v>-0.125</v>
      </c>
      <c r="G238" s="1538">
        <v>-0.125</v>
      </c>
      <c r="H238" s="1538">
        <v>-0.75</v>
      </c>
      <c r="I238" s="1538">
        <v>-0.75</v>
      </c>
      <c r="J238" s="1538">
        <v>-0.75</v>
      </c>
      <c r="K238" s="1538">
        <v>-0.75</v>
      </c>
      <c r="L238" s="1538">
        <v>-0.75</v>
      </c>
      <c r="M238" s="81" t="s">
        <v>65</v>
      </c>
      <c r="N238" s="67"/>
      <c r="O238" s="67"/>
      <c r="P238" s="73"/>
    </row>
    <row r="239" spans="1:16" s="75" customFormat="1">
      <c r="A239" s="74"/>
      <c r="B239" s="1771" t="s">
        <v>78</v>
      </c>
      <c r="C239" s="1772"/>
      <c r="D239" s="1537">
        <v>-1.125</v>
      </c>
      <c r="E239" s="1538">
        <v>-1.125</v>
      </c>
      <c r="F239" s="1538">
        <v>-1.625</v>
      </c>
      <c r="G239" s="1538">
        <v>-2.125</v>
      </c>
      <c r="H239" s="1538">
        <v>-3.375</v>
      </c>
      <c r="I239" s="1538">
        <v>-4.125</v>
      </c>
      <c r="J239" s="1538">
        <v>-4.125</v>
      </c>
      <c r="K239" s="1538">
        <v>-4.125</v>
      </c>
      <c r="L239" s="1538">
        <v>-4.125</v>
      </c>
      <c r="M239" s="81" t="s">
        <v>65</v>
      </c>
      <c r="N239" s="67"/>
      <c r="O239" s="67"/>
      <c r="P239" s="73"/>
    </row>
    <row r="240" spans="1:16" s="75" customFormat="1">
      <c r="A240" s="74"/>
      <c r="B240" s="1771" t="s">
        <v>79</v>
      </c>
      <c r="C240" s="1772"/>
      <c r="D240" s="1537">
        <v>-1.125</v>
      </c>
      <c r="E240" s="1538">
        <v>-1.125</v>
      </c>
      <c r="F240" s="1538">
        <v>-1.625</v>
      </c>
      <c r="G240" s="1538">
        <v>-2.125</v>
      </c>
      <c r="H240" s="1538">
        <v>-3.375</v>
      </c>
      <c r="I240" s="1538">
        <v>-4.125</v>
      </c>
      <c r="J240" s="1538">
        <v>-4.125</v>
      </c>
      <c r="K240" s="1538">
        <v>-4.125</v>
      </c>
      <c r="L240" s="1538">
        <v>-4.125</v>
      </c>
      <c r="M240" s="81" t="s">
        <v>65</v>
      </c>
      <c r="N240" s="67"/>
      <c r="O240" s="67"/>
      <c r="P240" s="73"/>
    </row>
    <row r="241" spans="1:16" s="75" customFormat="1">
      <c r="A241" s="74"/>
      <c r="B241" s="1771" t="s">
        <v>80</v>
      </c>
      <c r="C241" s="1772"/>
      <c r="D241" s="1537">
        <v>-0.5</v>
      </c>
      <c r="E241" s="1538">
        <v>-0.5</v>
      </c>
      <c r="F241" s="1538">
        <v>-0.5</v>
      </c>
      <c r="G241" s="1538">
        <v>-0.5</v>
      </c>
      <c r="H241" s="1538">
        <v>-0.5</v>
      </c>
      <c r="I241" s="1538">
        <v>-0.5</v>
      </c>
      <c r="J241" s="1538">
        <v>-0.5</v>
      </c>
      <c r="K241" s="1538">
        <v>-0.5</v>
      </c>
      <c r="L241" s="1538">
        <v>-0.5</v>
      </c>
      <c r="M241" s="89">
        <v>235</v>
      </c>
      <c r="N241" s="67"/>
      <c r="O241" s="67"/>
      <c r="P241" s="73"/>
    </row>
    <row r="242" spans="1:16" s="75" customFormat="1">
      <c r="A242" s="74"/>
      <c r="B242" s="1771" t="s">
        <v>81</v>
      </c>
      <c r="C242" s="1772"/>
      <c r="D242" s="1537">
        <v>0</v>
      </c>
      <c r="E242" s="1538">
        <v>0</v>
      </c>
      <c r="F242" s="1538">
        <v>-0.375</v>
      </c>
      <c r="G242" s="1538">
        <v>-0.375</v>
      </c>
      <c r="H242" s="1538">
        <v>-0.625</v>
      </c>
      <c r="I242" s="1538">
        <v>-0.625</v>
      </c>
      <c r="J242" s="1538">
        <v>-0.625</v>
      </c>
      <c r="K242" s="1538">
        <v>-0.625</v>
      </c>
      <c r="L242" s="1538">
        <v>-0.625</v>
      </c>
      <c r="M242" s="81" t="s">
        <v>65</v>
      </c>
      <c r="N242" s="67"/>
      <c r="O242" s="67"/>
      <c r="P242" s="73"/>
    </row>
    <row r="243" spans="1:16" s="75" customFormat="1">
      <c r="A243" s="74"/>
      <c r="B243" s="1771" t="s">
        <v>82</v>
      </c>
      <c r="C243" s="1772"/>
      <c r="D243" s="1537">
        <v>-0.5</v>
      </c>
      <c r="E243" s="1538">
        <v>-0.5</v>
      </c>
      <c r="F243" s="1539">
        <v>-0.75</v>
      </c>
      <c r="G243" s="1539">
        <v>-0.75</v>
      </c>
      <c r="H243" s="1539">
        <v>-1</v>
      </c>
      <c r="I243" s="1539">
        <v>-1</v>
      </c>
      <c r="J243" s="1539">
        <v>-1</v>
      </c>
      <c r="K243" s="1539">
        <v>-1</v>
      </c>
      <c r="L243" s="1539">
        <v>-1</v>
      </c>
      <c r="M243" s="89">
        <v>808</v>
      </c>
      <c r="N243" s="67"/>
      <c r="O243" s="67"/>
      <c r="P243" s="73"/>
    </row>
    <row r="244" spans="1:16" s="75" customFormat="1">
      <c r="A244" s="74"/>
      <c r="B244" s="1771" t="s">
        <v>83</v>
      </c>
      <c r="C244" s="1772"/>
      <c r="D244" s="1537">
        <v>-1.25</v>
      </c>
      <c r="E244" s="1538">
        <v>-1.25</v>
      </c>
      <c r="F244" s="1539">
        <v>-1.5</v>
      </c>
      <c r="G244" s="1539">
        <v>-1.5</v>
      </c>
      <c r="H244" s="1539">
        <v>-2.5</v>
      </c>
      <c r="I244" s="1539">
        <v>-2.5</v>
      </c>
      <c r="J244" s="1539">
        <v>-2.5</v>
      </c>
      <c r="K244" s="1539">
        <v>-2.75</v>
      </c>
      <c r="L244" s="1539">
        <v>-2.75</v>
      </c>
      <c r="M244" s="89">
        <v>808</v>
      </c>
      <c r="N244" s="67"/>
      <c r="O244" s="67"/>
      <c r="P244" s="73"/>
    </row>
    <row r="245" spans="1:16" s="75" customFormat="1">
      <c r="A245" s="74"/>
      <c r="B245" s="1771" t="s">
        <v>84</v>
      </c>
      <c r="C245" s="1772"/>
      <c r="D245" s="1537">
        <v>-0.625</v>
      </c>
      <c r="E245" s="1538">
        <v>-0.625</v>
      </c>
      <c r="F245" s="1539">
        <v>-0.625</v>
      </c>
      <c r="G245" s="1539">
        <v>-0.875</v>
      </c>
      <c r="H245" s="1539">
        <v>-1.125</v>
      </c>
      <c r="I245" s="1539">
        <v>-1.125</v>
      </c>
      <c r="J245" s="1539">
        <v>-1.125</v>
      </c>
      <c r="K245" s="1539">
        <v>-1.875</v>
      </c>
      <c r="L245" s="1539">
        <v>-1.875</v>
      </c>
      <c r="M245" s="81" t="s">
        <v>65</v>
      </c>
      <c r="N245" s="67"/>
      <c r="O245" s="67"/>
      <c r="P245" s="73"/>
    </row>
    <row r="246" spans="1:16" s="75" customFormat="1" ht="15.75" thickBot="1">
      <c r="A246" s="74"/>
      <c r="B246" s="1704" t="s">
        <v>85</v>
      </c>
      <c r="C246" s="1773"/>
      <c r="D246" s="1540">
        <v>0</v>
      </c>
      <c r="E246" s="1541">
        <v>0</v>
      </c>
      <c r="F246" s="1541">
        <v>0</v>
      </c>
      <c r="G246" s="1541">
        <v>0</v>
      </c>
      <c r="H246" s="1541">
        <v>0</v>
      </c>
      <c r="I246" s="1541">
        <v>0</v>
      </c>
      <c r="J246" s="1541">
        <v>0</v>
      </c>
      <c r="K246" s="1541">
        <v>0</v>
      </c>
      <c r="L246" s="1541">
        <v>0</v>
      </c>
      <c r="M246" s="87" t="s">
        <v>65</v>
      </c>
      <c r="N246" s="67"/>
      <c r="O246" s="67"/>
      <c r="P246" s="73"/>
    </row>
    <row r="247" spans="1:16" s="75" customFormat="1" ht="15.75" thickBot="1">
      <c r="A247" s="74"/>
      <c r="B247" s="88"/>
      <c r="C247"/>
      <c r="D247"/>
      <c r="E247"/>
      <c r="F247"/>
      <c r="G247"/>
      <c r="H247"/>
      <c r="I247"/>
      <c r="J247"/>
      <c r="K247"/>
      <c r="L247"/>
      <c r="M247"/>
      <c r="N247" s="67"/>
      <c r="O247" s="67"/>
      <c r="P247" s="73"/>
    </row>
    <row r="248" spans="1:16" s="75" customFormat="1" ht="16.5" customHeight="1" thickBot="1">
      <c r="A248" s="74"/>
      <c r="B248" s="1778" t="s">
        <v>52</v>
      </c>
      <c r="C248" s="1779"/>
      <c r="D248" s="1787" t="s">
        <v>86</v>
      </c>
      <c r="E248" s="1788"/>
      <c r="F248" s="1788"/>
      <c r="G248" s="1788"/>
      <c r="H248" s="1788"/>
      <c r="I248" s="1788"/>
      <c r="J248" s="1788"/>
      <c r="K248" s="1788"/>
      <c r="L248" s="1788"/>
      <c r="M248" s="1789"/>
      <c r="N248" s="67"/>
      <c r="O248" s="67"/>
      <c r="P248" s="73"/>
    </row>
    <row r="249" spans="1:16" s="75" customFormat="1" ht="15" customHeight="1">
      <c r="A249" s="74"/>
      <c r="B249" s="1780"/>
      <c r="C249" s="1781"/>
      <c r="D249" s="76" t="s">
        <v>54</v>
      </c>
      <c r="E249" s="77" t="s">
        <v>55</v>
      </c>
      <c r="F249" s="77" t="s">
        <v>56</v>
      </c>
      <c r="G249" s="77" t="s">
        <v>57</v>
      </c>
      <c r="H249" s="77" t="s">
        <v>58</v>
      </c>
      <c r="I249" s="77" t="s">
        <v>59</v>
      </c>
      <c r="J249" s="77" t="s">
        <v>60</v>
      </c>
      <c r="K249" s="77" t="s">
        <v>61</v>
      </c>
      <c r="L249" s="77" t="s">
        <v>62</v>
      </c>
      <c r="M249" s="78" t="s">
        <v>63</v>
      </c>
      <c r="N249" s="67"/>
      <c r="O249" s="67"/>
      <c r="P249" s="73"/>
    </row>
    <row r="250" spans="1:16" s="75" customFormat="1">
      <c r="A250" s="74"/>
      <c r="B250" s="1785" t="s">
        <v>64</v>
      </c>
      <c r="C250" s="1786"/>
      <c r="D250" s="1537">
        <v>0</v>
      </c>
      <c r="E250" s="1538">
        <v>0</v>
      </c>
      <c r="F250" s="1538">
        <v>0</v>
      </c>
      <c r="G250" s="1538">
        <v>-0.125</v>
      </c>
      <c r="H250" s="1538">
        <v>-0.5</v>
      </c>
      <c r="I250" s="1538">
        <v>-0.625</v>
      </c>
      <c r="J250" s="1538">
        <v>-0.5</v>
      </c>
      <c r="K250" s="1538">
        <v>-0.375</v>
      </c>
      <c r="L250" s="1538">
        <v>-0.375</v>
      </c>
      <c r="M250" s="81" t="s">
        <v>87</v>
      </c>
      <c r="N250" s="67"/>
      <c r="O250" s="67"/>
      <c r="P250" s="73"/>
    </row>
    <row r="251" spans="1:16" s="75" customFormat="1">
      <c r="A251" s="74"/>
      <c r="B251" s="1771" t="s">
        <v>66</v>
      </c>
      <c r="C251" s="1772"/>
      <c r="D251" s="1537">
        <v>0</v>
      </c>
      <c r="E251" s="1538">
        <v>0</v>
      </c>
      <c r="F251" s="1538">
        <v>-0.125</v>
      </c>
      <c r="G251" s="1538">
        <v>-0.375</v>
      </c>
      <c r="H251" s="1538">
        <v>-0.875</v>
      </c>
      <c r="I251" s="1538">
        <v>-1</v>
      </c>
      <c r="J251" s="1538">
        <v>-0.75</v>
      </c>
      <c r="K251" s="1539">
        <v>-0.625</v>
      </c>
      <c r="L251" s="1539">
        <v>-0.625</v>
      </c>
      <c r="M251" s="81" t="s">
        <v>87</v>
      </c>
      <c r="N251" s="67"/>
      <c r="O251" s="67"/>
      <c r="P251" s="73"/>
    </row>
    <row r="252" spans="1:16" s="75" customFormat="1">
      <c r="A252" s="74"/>
      <c r="B252" s="1771" t="s">
        <v>67</v>
      </c>
      <c r="C252" s="1772"/>
      <c r="D252" s="1537">
        <v>0</v>
      </c>
      <c r="E252" s="1538">
        <v>0</v>
      </c>
      <c r="F252" s="1538">
        <v>-0.25</v>
      </c>
      <c r="G252" s="1538">
        <v>-0.75</v>
      </c>
      <c r="H252" s="1538">
        <v>-1.125</v>
      </c>
      <c r="I252" s="1538">
        <v>-1.375</v>
      </c>
      <c r="J252" s="1538">
        <v>-1.125</v>
      </c>
      <c r="K252" s="1539">
        <v>-1</v>
      </c>
      <c r="L252" s="1539">
        <v>-1</v>
      </c>
      <c r="M252" s="81" t="s">
        <v>87</v>
      </c>
      <c r="N252" s="67"/>
      <c r="O252" s="67"/>
      <c r="P252" s="73"/>
    </row>
    <row r="253" spans="1:16" s="75" customFormat="1">
      <c r="A253" s="74"/>
      <c r="B253" s="1771" t="s">
        <v>68</v>
      </c>
      <c r="C253" s="1772"/>
      <c r="D253" s="1537">
        <v>0</v>
      </c>
      <c r="E253" s="1538">
        <v>0</v>
      </c>
      <c r="F253" s="1538">
        <v>-0.5</v>
      </c>
      <c r="G253" s="1538">
        <v>-1</v>
      </c>
      <c r="H253" s="1538">
        <v>-1.625</v>
      </c>
      <c r="I253" s="1538">
        <v>-1.75</v>
      </c>
      <c r="J253" s="1538">
        <v>-1.5</v>
      </c>
      <c r="K253" s="1539">
        <v>-1.25</v>
      </c>
      <c r="L253" s="1539">
        <v>-1.25</v>
      </c>
      <c r="M253" s="81" t="s">
        <v>87</v>
      </c>
      <c r="N253" s="67"/>
      <c r="O253" s="67"/>
      <c r="P253" s="73"/>
    </row>
    <row r="254" spans="1:16" s="75" customFormat="1">
      <c r="A254" s="74"/>
      <c r="B254" s="1771" t="s">
        <v>69</v>
      </c>
      <c r="C254" s="1772"/>
      <c r="D254" s="1537">
        <v>0</v>
      </c>
      <c r="E254" s="1538">
        <v>0</v>
      </c>
      <c r="F254" s="1538">
        <v>-0.625</v>
      </c>
      <c r="G254" s="1538">
        <v>-1.25</v>
      </c>
      <c r="H254" s="1538">
        <v>-1.875</v>
      </c>
      <c r="I254" s="1538">
        <v>-2.125</v>
      </c>
      <c r="J254" s="1538">
        <v>-1.75</v>
      </c>
      <c r="K254" s="1539">
        <v>-1.625</v>
      </c>
      <c r="L254" s="1539">
        <v>-1.625</v>
      </c>
      <c r="M254" s="89" t="s">
        <v>87</v>
      </c>
      <c r="N254" s="67"/>
      <c r="O254" s="67"/>
      <c r="P254" s="73"/>
    </row>
    <row r="255" spans="1:16" s="75" customFormat="1">
      <c r="A255" s="74"/>
      <c r="B255" s="1771" t="s">
        <v>70</v>
      </c>
      <c r="C255" s="1772"/>
      <c r="D255" s="1537">
        <v>0</v>
      </c>
      <c r="E255" s="1538">
        <v>0</v>
      </c>
      <c r="F255" s="1538">
        <v>-0.875</v>
      </c>
      <c r="G255" s="1538">
        <v>-1.625</v>
      </c>
      <c r="H255" s="1538">
        <v>-2.25</v>
      </c>
      <c r="I255" s="1538">
        <v>-2.5</v>
      </c>
      <c r="J255" s="1538">
        <v>-2.125</v>
      </c>
      <c r="K255" s="1539">
        <v>-1.75</v>
      </c>
      <c r="L255" s="1539">
        <v>-1.75</v>
      </c>
      <c r="M255" s="81" t="s">
        <v>87</v>
      </c>
      <c r="N255" s="67"/>
      <c r="O255" s="67"/>
      <c r="P255" s="73"/>
    </row>
    <row r="256" spans="1:16" s="75" customFormat="1">
      <c r="A256" s="74"/>
      <c r="B256" s="1771" t="s">
        <v>71</v>
      </c>
      <c r="C256" s="1772"/>
      <c r="D256" s="1537">
        <v>0</v>
      </c>
      <c r="E256" s="1539">
        <v>-0.125</v>
      </c>
      <c r="F256" s="1539">
        <v>-1.125</v>
      </c>
      <c r="G256" s="1539">
        <v>-1.875</v>
      </c>
      <c r="H256" s="1539">
        <v>-2.5</v>
      </c>
      <c r="I256" s="1539">
        <v>-3</v>
      </c>
      <c r="J256" s="1539">
        <v>-2.375</v>
      </c>
      <c r="K256" s="1539">
        <v>-2.125</v>
      </c>
      <c r="L256" s="1539">
        <v>-2.125</v>
      </c>
      <c r="M256" s="89" t="s">
        <v>87</v>
      </c>
      <c r="N256" s="67"/>
      <c r="O256" s="67"/>
      <c r="P256" s="73"/>
    </row>
    <row r="257" spans="1:16" s="75" customFormat="1">
      <c r="A257" s="74"/>
      <c r="B257" s="1771" t="s">
        <v>72</v>
      </c>
      <c r="C257" s="1772"/>
      <c r="D257" s="1537">
        <v>0</v>
      </c>
      <c r="E257" s="1539">
        <v>-0.25</v>
      </c>
      <c r="F257" s="1539">
        <v>-1.375</v>
      </c>
      <c r="G257" s="1539">
        <v>-2.125</v>
      </c>
      <c r="H257" s="1539">
        <v>-2.875</v>
      </c>
      <c r="I257" s="1539">
        <v>-3.375</v>
      </c>
      <c r="J257" s="1539">
        <v>-2.875</v>
      </c>
      <c r="K257" s="1539">
        <v>-2.5</v>
      </c>
      <c r="L257" s="1539">
        <v>-2.5</v>
      </c>
      <c r="M257" s="89" t="s">
        <v>87</v>
      </c>
      <c r="N257" s="67"/>
      <c r="O257" s="67"/>
      <c r="P257" s="73"/>
    </row>
    <row r="258" spans="1:16" s="75" customFormat="1" ht="15.75" thickBot="1">
      <c r="A258" s="74"/>
      <c r="B258" s="1704" t="s">
        <v>73</v>
      </c>
      <c r="C258" s="1773"/>
      <c r="D258" s="1540">
        <v>0</v>
      </c>
      <c r="E258" s="1541">
        <v>-0.375</v>
      </c>
      <c r="F258" s="1541">
        <v>-1.75</v>
      </c>
      <c r="G258" s="1541">
        <v>-2.5</v>
      </c>
      <c r="H258" s="1541">
        <v>-3.5</v>
      </c>
      <c r="I258" s="1541">
        <v>-3.875</v>
      </c>
      <c r="J258" s="1541">
        <v>-3.625</v>
      </c>
      <c r="K258" s="1541">
        <v>-2.5</v>
      </c>
      <c r="L258" s="1541">
        <v>-2.5</v>
      </c>
      <c r="M258" s="87" t="s">
        <v>87</v>
      </c>
      <c r="N258" s="67"/>
      <c r="O258" s="67"/>
      <c r="P258" s="73"/>
    </row>
    <row r="259" spans="1:16" s="75" customFormat="1" ht="15.75" thickBot="1">
      <c r="A259" s="74"/>
      <c r="B259" s="88"/>
      <c r="C259"/>
      <c r="D259"/>
      <c r="E259"/>
      <c r="F259"/>
      <c r="G259"/>
      <c r="H259"/>
      <c r="I259"/>
      <c r="J259"/>
      <c r="K259"/>
      <c r="L259"/>
      <c r="M259"/>
      <c r="N259" s="67"/>
      <c r="O259" s="67"/>
      <c r="P259" s="73"/>
    </row>
    <row r="260" spans="1:16" s="75" customFormat="1" ht="16.5" customHeight="1" thickBot="1">
      <c r="A260" s="74"/>
      <c r="B260" s="1778" t="s">
        <v>74</v>
      </c>
      <c r="C260" s="1779"/>
      <c r="D260" s="1787" t="s">
        <v>88</v>
      </c>
      <c r="E260" s="1788"/>
      <c r="F260" s="1788"/>
      <c r="G260" s="1788"/>
      <c r="H260" s="1788"/>
      <c r="I260" s="1788"/>
      <c r="J260" s="1788"/>
      <c r="K260" s="1788"/>
      <c r="L260" s="1788"/>
      <c r="M260" s="1789"/>
      <c r="N260" s="67"/>
      <c r="O260" s="67"/>
      <c r="P260" s="73"/>
    </row>
    <row r="261" spans="1:16" s="75" customFormat="1" ht="15" customHeight="1">
      <c r="A261" s="74"/>
      <c r="B261" s="1780"/>
      <c r="C261" s="1781"/>
      <c r="D261" s="76" t="s">
        <v>54</v>
      </c>
      <c r="E261" s="77" t="s">
        <v>55</v>
      </c>
      <c r="F261" s="77" t="s">
        <v>56</v>
      </c>
      <c r="G261" s="77" t="s">
        <v>57</v>
      </c>
      <c r="H261" s="77" t="s">
        <v>58</v>
      </c>
      <c r="I261" s="77" t="s">
        <v>59</v>
      </c>
      <c r="J261" s="77" t="s">
        <v>60</v>
      </c>
      <c r="K261" s="77" t="s">
        <v>61</v>
      </c>
      <c r="L261" s="77" t="s">
        <v>62</v>
      </c>
      <c r="M261" s="78" t="s">
        <v>63</v>
      </c>
      <c r="N261" s="67"/>
      <c r="O261" s="67"/>
      <c r="P261" s="73"/>
    </row>
    <row r="262" spans="1:16" s="75" customFormat="1">
      <c r="A262" s="74"/>
      <c r="B262" s="1785" t="s">
        <v>76</v>
      </c>
      <c r="C262" s="1786"/>
      <c r="D262" s="1537">
        <v>0</v>
      </c>
      <c r="E262" s="1538">
        <v>0</v>
      </c>
      <c r="F262" s="1538">
        <v>0</v>
      </c>
      <c r="G262" s="1538">
        <v>0</v>
      </c>
      <c r="H262" s="1538">
        <v>0</v>
      </c>
      <c r="I262" s="1538">
        <v>0</v>
      </c>
      <c r="J262" s="1538">
        <v>0</v>
      </c>
      <c r="K262" s="1538">
        <v>-0.25</v>
      </c>
      <c r="L262" s="1538">
        <v>-0.25</v>
      </c>
      <c r="M262" s="81" t="s">
        <v>65</v>
      </c>
      <c r="N262" s="67"/>
      <c r="O262" s="67"/>
      <c r="P262" s="73"/>
    </row>
    <row r="263" spans="1:16" s="75" customFormat="1">
      <c r="A263" s="74"/>
      <c r="B263" s="1771" t="s">
        <v>77</v>
      </c>
      <c r="C263" s="1772"/>
      <c r="D263" s="1537">
        <v>0</v>
      </c>
      <c r="E263" s="1538">
        <v>0</v>
      </c>
      <c r="F263" s="1538">
        <v>-0.125</v>
      </c>
      <c r="G263" s="1538">
        <v>-0.125</v>
      </c>
      <c r="H263" s="1538">
        <v>-0.75</v>
      </c>
      <c r="I263" s="1538">
        <v>-0.75</v>
      </c>
      <c r="J263" s="1538">
        <v>-0.75</v>
      </c>
      <c r="K263" s="1538">
        <v>-0.75</v>
      </c>
      <c r="L263" s="1538">
        <v>-0.75</v>
      </c>
      <c r="M263" s="81" t="s">
        <v>65</v>
      </c>
      <c r="N263" s="67"/>
      <c r="O263" s="67"/>
      <c r="P263" s="73"/>
    </row>
    <row r="264" spans="1:16" s="75" customFormat="1">
      <c r="A264" s="74"/>
      <c r="B264" s="1771" t="s">
        <v>78</v>
      </c>
      <c r="C264" s="1772"/>
      <c r="D264" s="1537">
        <v>-1.125</v>
      </c>
      <c r="E264" s="1538">
        <v>-1.125</v>
      </c>
      <c r="F264" s="1538">
        <v>-1.625</v>
      </c>
      <c r="G264" s="1538">
        <v>-2.125</v>
      </c>
      <c r="H264" s="1538">
        <v>-3.375</v>
      </c>
      <c r="I264" s="1538">
        <v>-4.125</v>
      </c>
      <c r="J264" s="1538">
        <v>-4.125</v>
      </c>
      <c r="K264" s="1538">
        <v>-4.125</v>
      </c>
      <c r="L264" s="1538">
        <v>-4.125</v>
      </c>
      <c r="M264" s="81" t="s">
        <v>65</v>
      </c>
      <c r="N264" s="67"/>
      <c r="O264" s="67"/>
      <c r="P264" s="73"/>
    </row>
    <row r="265" spans="1:16" s="75" customFormat="1">
      <c r="A265" s="74"/>
      <c r="B265" s="1771" t="s">
        <v>79</v>
      </c>
      <c r="C265" s="1772"/>
      <c r="D265" s="1537">
        <v>-1.125</v>
      </c>
      <c r="E265" s="1538">
        <v>-1.125</v>
      </c>
      <c r="F265" s="1538">
        <v>-1.625</v>
      </c>
      <c r="G265" s="1538">
        <v>-2.125</v>
      </c>
      <c r="H265" s="1538">
        <v>-3.375</v>
      </c>
      <c r="I265" s="1538">
        <v>-4.125</v>
      </c>
      <c r="J265" s="1538">
        <v>-4.125</v>
      </c>
      <c r="K265" s="1538">
        <v>-4.125</v>
      </c>
      <c r="L265" s="1538">
        <v>-4.125</v>
      </c>
      <c r="M265" s="81" t="s">
        <v>65</v>
      </c>
      <c r="N265" s="67"/>
      <c r="O265" s="67"/>
      <c r="P265" s="73"/>
    </row>
    <row r="266" spans="1:16" s="75" customFormat="1">
      <c r="A266" s="74"/>
      <c r="B266" s="1771" t="s">
        <v>80</v>
      </c>
      <c r="C266" s="1772"/>
      <c r="D266" s="1537">
        <v>-0.5</v>
      </c>
      <c r="E266" s="1538">
        <v>-0.5</v>
      </c>
      <c r="F266" s="1538">
        <v>-0.5</v>
      </c>
      <c r="G266" s="1538">
        <v>-0.5</v>
      </c>
      <c r="H266" s="1538">
        <v>-0.5</v>
      </c>
      <c r="I266" s="1538">
        <v>-0.5</v>
      </c>
      <c r="J266" s="1538">
        <v>-0.5</v>
      </c>
      <c r="K266" s="1538">
        <v>-0.5</v>
      </c>
      <c r="L266" s="1538">
        <v>-0.5</v>
      </c>
      <c r="M266" s="89">
        <v>235</v>
      </c>
      <c r="N266" s="67"/>
      <c r="O266" s="67"/>
      <c r="P266" s="73"/>
    </row>
    <row r="267" spans="1:16" s="75" customFormat="1">
      <c r="A267" s="74"/>
      <c r="B267" s="1771" t="s">
        <v>81</v>
      </c>
      <c r="C267" s="1772"/>
      <c r="D267" s="1537">
        <v>0</v>
      </c>
      <c r="E267" s="1538">
        <v>0</v>
      </c>
      <c r="F267" s="1538">
        <v>-0.375</v>
      </c>
      <c r="G267" s="1538">
        <v>-0.375</v>
      </c>
      <c r="H267" s="1538">
        <v>-0.625</v>
      </c>
      <c r="I267" s="1538">
        <v>-0.625</v>
      </c>
      <c r="J267" s="1538">
        <v>-0.625</v>
      </c>
      <c r="K267" s="1538">
        <v>-0.625</v>
      </c>
      <c r="L267" s="1538">
        <v>-0.625</v>
      </c>
      <c r="M267" s="81" t="s">
        <v>65</v>
      </c>
      <c r="N267" s="67"/>
      <c r="O267" s="67"/>
      <c r="P267" s="73"/>
    </row>
    <row r="268" spans="1:16" s="75" customFormat="1">
      <c r="A268" s="74"/>
      <c r="B268" s="1771" t="s">
        <v>82</v>
      </c>
      <c r="C268" s="1772"/>
      <c r="D268" s="1537">
        <v>-0.5</v>
      </c>
      <c r="E268" s="1538">
        <v>-0.5</v>
      </c>
      <c r="F268" s="1539">
        <v>-0.75</v>
      </c>
      <c r="G268" s="1539">
        <v>-0.75</v>
      </c>
      <c r="H268" s="1539">
        <v>-1</v>
      </c>
      <c r="I268" s="1539">
        <v>-1</v>
      </c>
      <c r="J268" s="1539">
        <v>-1</v>
      </c>
      <c r="K268" s="1539">
        <v>-1</v>
      </c>
      <c r="L268" s="1539">
        <v>-1</v>
      </c>
      <c r="M268" s="89">
        <v>808</v>
      </c>
      <c r="N268" s="67"/>
      <c r="O268" s="67"/>
      <c r="P268" s="73"/>
    </row>
    <row r="269" spans="1:16" s="75" customFormat="1">
      <c r="A269" s="74"/>
      <c r="B269" s="1771" t="s">
        <v>83</v>
      </c>
      <c r="C269" s="1772"/>
      <c r="D269" s="1537">
        <v>-1.25</v>
      </c>
      <c r="E269" s="1538">
        <v>-1.25</v>
      </c>
      <c r="F269" s="1539">
        <v>-1.5</v>
      </c>
      <c r="G269" s="1539">
        <v>-1.5</v>
      </c>
      <c r="H269" s="1539">
        <v>-2.5</v>
      </c>
      <c r="I269" s="1539">
        <v>-2.5</v>
      </c>
      <c r="J269" s="1539">
        <v>-2.5</v>
      </c>
      <c r="K269" s="1539">
        <v>-2.75</v>
      </c>
      <c r="L269" s="1539">
        <v>-2.75</v>
      </c>
      <c r="M269" s="89">
        <v>808</v>
      </c>
      <c r="N269" s="67"/>
      <c r="O269" s="67"/>
      <c r="P269" s="73"/>
    </row>
    <row r="270" spans="1:16" s="75" customFormat="1">
      <c r="A270" s="74"/>
      <c r="B270" s="1771" t="s">
        <v>84</v>
      </c>
      <c r="C270" s="1772"/>
      <c r="D270" s="1537">
        <v>-0.625</v>
      </c>
      <c r="E270" s="1538">
        <v>-0.625</v>
      </c>
      <c r="F270" s="1539">
        <v>-0.625</v>
      </c>
      <c r="G270" s="1539">
        <v>-0.875</v>
      </c>
      <c r="H270" s="1539">
        <v>-1.125</v>
      </c>
      <c r="I270" s="1539">
        <v>-1.125</v>
      </c>
      <c r="J270" s="1539">
        <v>-1.125</v>
      </c>
      <c r="K270" s="1539">
        <v>-1.875</v>
      </c>
      <c r="L270" s="1539">
        <v>-1.875</v>
      </c>
      <c r="M270" s="81" t="s">
        <v>65</v>
      </c>
      <c r="N270" s="67"/>
      <c r="O270" s="67"/>
      <c r="P270" s="73"/>
    </row>
    <row r="271" spans="1:16" s="75" customFormat="1" ht="15.75" thickBot="1">
      <c r="A271" s="74"/>
      <c r="B271" s="1704" t="s">
        <v>85</v>
      </c>
      <c r="C271" s="1773"/>
      <c r="D271" s="1540">
        <v>0</v>
      </c>
      <c r="E271" s="1541">
        <v>0</v>
      </c>
      <c r="F271" s="1541">
        <v>0</v>
      </c>
      <c r="G271" s="1541">
        <v>0</v>
      </c>
      <c r="H271" s="1541">
        <v>0</v>
      </c>
      <c r="I271" s="1541">
        <v>0</v>
      </c>
      <c r="J271" s="1541">
        <v>0</v>
      </c>
      <c r="K271" s="1541">
        <v>0</v>
      </c>
      <c r="L271" s="1541">
        <v>0</v>
      </c>
      <c r="M271" s="87" t="s">
        <v>65</v>
      </c>
      <c r="N271" s="67"/>
      <c r="O271" s="67"/>
      <c r="P271" s="73"/>
    </row>
    <row r="272" spans="1:16" s="75" customFormat="1" ht="15.75" thickBot="1">
      <c r="A272" s="74"/>
      <c r="B272" s="82"/>
      <c r="C272" s="83"/>
      <c r="D272" s="79"/>
      <c r="E272" s="84"/>
      <c r="F272" s="84"/>
      <c r="G272" s="84"/>
      <c r="H272" s="84"/>
      <c r="I272" s="84"/>
      <c r="J272" s="84"/>
      <c r="K272" s="84"/>
      <c r="L272" s="84"/>
      <c r="M272" s="80"/>
      <c r="N272" s="67"/>
      <c r="O272" s="67"/>
      <c r="P272" s="73"/>
    </row>
    <row r="273" spans="1:16" s="75" customFormat="1" ht="16.5" customHeight="1" thickBot="1">
      <c r="A273" s="74"/>
      <c r="B273" s="1778" t="s">
        <v>52</v>
      </c>
      <c r="C273" s="1779"/>
      <c r="D273" s="1782" t="s">
        <v>978</v>
      </c>
      <c r="E273" s="1783"/>
      <c r="F273" s="1783"/>
      <c r="G273" s="1783"/>
      <c r="H273" s="1783"/>
      <c r="I273" s="1784"/>
      <c r="J273"/>
      <c r="K273"/>
      <c r="L273"/>
      <c r="M273"/>
      <c r="N273" s="67"/>
      <c r="O273" s="67"/>
      <c r="P273" s="73"/>
    </row>
    <row r="274" spans="1:16" s="75" customFormat="1" ht="15" customHeight="1">
      <c r="A274" s="74"/>
      <c r="B274" s="1780"/>
      <c r="C274" s="1781"/>
      <c r="D274" s="76" t="s">
        <v>54</v>
      </c>
      <c r="E274" s="77" t="s">
        <v>55</v>
      </c>
      <c r="F274" s="77" t="s">
        <v>56</v>
      </c>
      <c r="G274" s="77" t="s">
        <v>57</v>
      </c>
      <c r="H274" s="77" t="s">
        <v>58</v>
      </c>
      <c r="I274" s="90" t="s">
        <v>63</v>
      </c>
      <c r="J274"/>
      <c r="K274"/>
      <c r="L274"/>
      <c r="M274"/>
      <c r="N274" s="67"/>
      <c r="O274" s="67"/>
      <c r="P274" s="73"/>
    </row>
    <row r="275" spans="1:16" s="75" customFormat="1">
      <c r="A275" s="74"/>
      <c r="B275" s="1785" t="s">
        <v>64</v>
      </c>
      <c r="C275" s="1786"/>
      <c r="D275" s="1537">
        <v>-0.375</v>
      </c>
      <c r="E275" s="1538">
        <v>-0.375</v>
      </c>
      <c r="F275" s="1538">
        <v>-0.625</v>
      </c>
      <c r="G275" s="1538">
        <v>-0.875</v>
      </c>
      <c r="H275" s="1547">
        <v>-1.375</v>
      </c>
      <c r="I275" s="81" t="s">
        <v>90</v>
      </c>
      <c r="J275"/>
      <c r="K275"/>
      <c r="L275"/>
      <c r="M275"/>
      <c r="N275" s="67"/>
      <c r="O275" s="67"/>
      <c r="P275" s="73"/>
    </row>
    <row r="276" spans="1:16" s="75" customFormat="1">
      <c r="A276" s="74"/>
      <c r="B276" s="1771" t="s">
        <v>66</v>
      </c>
      <c r="C276" s="1772"/>
      <c r="D276" s="1537">
        <v>-0.375</v>
      </c>
      <c r="E276" s="1538">
        <v>-0.375</v>
      </c>
      <c r="F276" s="1538">
        <v>-0.875</v>
      </c>
      <c r="G276" s="1538">
        <v>-1.25</v>
      </c>
      <c r="H276" s="1539">
        <v>-1.875</v>
      </c>
      <c r="I276" s="81" t="s">
        <v>90</v>
      </c>
      <c r="J276"/>
      <c r="K276"/>
      <c r="L276"/>
      <c r="M276"/>
      <c r="N276" s="67"/>
      <c r="O276" s="67"/>
      <c r="P276" s="73"/>
    </row>
    <row r="277" spans="1:16" s="75" customFormat="1">
      <c r="A277" s="74"/>
      <c r="B277" s="1771" t="s">
        <v>67</v>
      </c>
      <c r="C277" s="1772"/>
      <c r="D277" s="1537">
        <v>-0.375</v>
      </c>
      <c r="E277" s="1538">
        <v>-0.375</v>
      </c>
      <c r="F277" s="1538">
        <v>-1</v>
      </c>
      <c r="G277" s="1538">
        <v>-1.625</v>
      </c>
      <c r="H277" s="1539">
        <v>-2.375</v>
      </c>
      <c r="I277" s="81" t="s">
        <v>90</v>
      </c>
      <c r="J277"/>
      <c r="K277"/>
      <c r="L277"/>
      <c r="M277"/>
      <c r="N277" s="67"/>
      <c r="O277" s="67"/>
      <c r="P277" s="73"/>
    </row>
    <row r="278" spans="1:16" s="75" customFormat="1">
      <c r="A278" s="74"/>
      <c r="B278" s="1771" t="s">
        <v>68</v>
      </c>
      <c r="C278" s="1772"/>
      <c r="D278" s="1537">
        <v>-0.375</v>
      </c>
      <c r="E278" s="1538">
        <v>-0.5</v>
      </c>
      <c r="F278" s="1538">
        <v>-1.375</v>
      </c>
      <c r="G278" s="1538">
        <v>-2</v>
      </c>
      <c r="H278" s="1539">
        <v>-2.75</v>
      </c>
      <c r="I278" s="81" t="s">
        <v>90</v>
      </c>
      <c r="J278"/>
      <c r="K278"/>
      <c r="L278"/>
      <c r="M278"/>
      <c r="N278" s="67"/>
      <c r="O278" s="67"/>
      <c r="P278" s="73"/>
    </row>
    <row r="279" spans="1:16" s="75" customFormat="1">
      <c r="A279" s="74"/>
      <c r="B279" s="1771" t="s">
        <v>69</v>
      </c>
      <c r="C279" s="1772"/>
      <c r="D279" s="1537">
        <v>-0.375</v>
      </c>
      <c r="E279" s="1538">
        <v>-0.5</v>
      </c>
      <c r="F279" s="1538">
        <v>-1.625</v>
      </c>
      <c r="G279" s="1538">
        <v>-2.625</v>
      </c>
      <c r="H279" s="1539">
        <v>-3.25</v>
      </c>
      <c r="I279" s="81" t="s">
        <v>90</v>
      </c>
      <c r="J279"/>
      <c r="K279"/>
      <c r="L279"/>
      <c r="M279"/>
      <c r="N279" s="67"/>
      <c r="O279" s="67"/>
      <c r="P279" s="73"/>
    </row>
    <row r="280" spans="1:16" s="75" customFormat="1">
      <c r="A280" s="74"/>
      <c r="B280" s="1771" t="s">
        <v>70</v>
      </c>
      <c r="C280" s="1772"/>
      <c r="D280" s="1537">
        <v>-0.375</v>
      </c>
      <c r="E280" s="1538">
        <v>-0.625</v>
      </c>
      <c r="F280" s="1538">
        <v>-2</v>
      </c>
      <c r="G280" s="1538">
        <v>-2.875</v>
      </c>
      <c r="H280" s="1539">
        <v>-3.75</v>
      </c>
      <c r="I280" s="81" t="s">
        <v>90</v>
      </c>
      <c r="J280"/>
      <c r="K280"/>
      <c r="L280"/>
      <c r="M280"/>
      <c r="N280" s="67"/>
      <c r="O280" s="67"/>
      <c r="P280" s="73"/>
    </row>
    <row r="281" spans="1:16" s="75" customFormat="1">
      <c r="A281" s="74"/>
      <c r="B281" s="1771" t="s">
        <v>71</v>
      </c>
      <c r="C281" s="1772"/>
      <c r="D281" s="1537">
        <v>-0.375</v>
      </c>
      <c r="E281" s="1539">
        <v>-0.875</v>
      </c>
      <c r="F281" s="1539">
        <v>-2.75</v>
      </c>
      <c r="G281" s="1539">
        <v>-4</v>
      </c>
      <c r="H281" s="1539">
        <v>-4.75</v>
      </c>
      <c r="I281" s="92" t="s">
        <v>90</v>
      </c>
      <c r="J281"/>
      <c r="K281"/>
      <c r="L281"/>
      <c r="M281"/>
      <c r="N281" s="67"/>
      <c r="O281" s="67"/>
      <c r="P281" s="73"/>
    </row>
    <row r="282" spans="1:16" s="75" customFormat="1">
      <c r="A282" s="74"/>
      <c r="B282" s="1771" t="s">
        <v>72</v>
      </c>
      <c r="C282" s="1772"/>
      <c r="D282" s="1537">
        <v>-0.375</v>
      </c>
      <c r="E282" s="1539">
        <v>-1.375</v>
      </c>
      <c r="F282" s="1539">
        <v>-3.125</v>
      </c>
      <c r="G282" s="1539">
        <v>-4.625</v>
      </c>
      <c r="H282" s="1539">
        <v>-5.125</v>
      </c>
      <c r="I282" s="92" t="s">
        <v>90</v>
      </c>
      <c r="J282"/>
      <c r="K282"/>
      <c r="L282"/>
      <c r="M282"/>
      <c r="N282" s="67"/>
      <c r="O282" s="67"/>
      <c r="P282" s="73"/>
    </row>
    <row r="283" spans="1:16" s="75" customFormat="1" ht="15.75" thickBot="1">
      <c r="A283" s="74"/>
      <c r="B283" s="1704" t="s">
        <v>73</v>
      </c>
      <c r="C283" s="1773"/>
      <c r="D283" s="1548">
        <v>-0.375</v>
      </c>
      <c r="E283" s="1541">
        <v>-1.375</v>
      </c>
      <c r="F283" s="1541">
        <v>-3.375</v>
      </c>
      <c r="G283" s="1541">
        <v>-4.875</v>
      </c>
      <c r="H283" s="1541">
        <v>-5.125</v>
      </c>
      <c r="I283" s="94" t="s">
        <v>90</v>
      </c>
      <c r="J283"/>
      <c r="K283"/>
      <c r="L283"/>
      <c r="M283"/>
      <c r="N283" s="67"/>
      <c r="O283" s="67"/>
      <c r="P283" s="73"/>
    </row>
    <row r="284" spans="1:16" s="75" customFormat="1" ht="15.75" thickBot="1">
      <c r="A284" s="74"/>
      <c r="B284" s="66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73"/>
    </row>
    <row r="285" spans="1:16" s="75" customFormat="1" ht="16.5" thickBot="1">
      <c r="A285" s="74"/>
      <c r="B285" s="1774" t="s">
        <v>74</v>
      </c>
      <c r="C285" s="1775"/>
      <c r="D285" s="95" t="s">
        <v>91</v>
      </c>
      <c r="E285" s="96"/>
      <c r="F285" s="96"/>
      <c r="G285" s="96"/>
      <c r="H285" s="96"/>
      <c r="I285" s="97"/>
      <c r="J285" s="67"/>
      <c r="K285" s="67"/>
      <c r="L285" s="67"/>
      <c r="M285" s="67"/>
      <c r="N285" s="67"/>
      <c r="O285" s="67"/>
      <c r="P285" s="73"/>
    </row>
    <row r="286" spans="1:16" s="75" customFormat="1">
      <c r="A286" s="74"/>
      <c r="B286" s="1776"/>
      <c r="C286" s="1777"/>
      <c r="D286" s="76" t="s">
        <v>54</v>
      </c>
      <c r="E286" s="77" t="s">
        <v>55</v>
      </c>
      <c r="F286" s="77" t="s">
        <v>56</v>
      </c>
      <c r="G286" s="77" t="s">
        <v>57</v>
      </c>
      <c r="H286" s="77" t="s">
        <v>58</v>
      </c>
      <c r="I286" s="78" t="s">
        <v>63</v>
      </c>
      <c r="J286" s="67"/>
      <c r="K286" s="67"/>
      <c r="L286" s="67"/>
      <c r="M286" s="67"/>
      <c r="N286" s="67"/>
      <c r="O286" s="67"/>
      <c r="P286" s="73"/>
    </row>
    <row r="287" spans="1:16" s="75" customFormat="1">
      <c r="A287" s="74"/>
      <c r="B287" s="1771" t="s">
        <v>77</v>
      </c>
      <c r="C287" s="1772"/>
      <c r="D287" s="1537">
        <v>0</v>
      </c>
      <c r="E287" s="1538">
        <v>0</v>
      </c>
      <c r="F287" s="1538">
        <v>-0.125</v>
      </c>
      <c r="G287" s="1538">
        <v>-0.125</v>
      </c>
      <c r="H287" s="1538">
        <v>-0.75</v>
      </c>
      <c r="I287" s="81" t="s">
        <v>65</v>
      </c>
      <c r="J287" s="67"/>
      <c r="K287" s="67"/>
      <c r="L287" s="67"/>
      <c r="M287" s="67"/>
      <c r="N287" s="67"/>
      <c r="O287" s="67"/>
      <c r="P287" s="73"/>
    </row>
    <row r="288" spans="1:16" s="75" customFormat="1">
      <c r="A288" s="74"/>
      <c r="B288" s="1771" t="s">
        <v>78</v>
      </c>
      <c r="C288" s="1772"/>
      <c r="D288" s="1537">
        <v>-1.125</v>
      </c>
      <c r="E288" s="1538">
        <v>-1.125</v>
      </c>
      <c r="F288" s="1538">
        <v>-1.625</v>
      </c>
      <c r="G288" s="1538">
        <v>-2.125</v>
      </c>
      <c r="H288" s="1538">
        <v>-3.375</v>
      </c>
      <c r="I288" s="81" t="s">
        <v>65</v>
      </c>
      <c r="J288" s="67"/>
      <c r="K288" s="67"/>
      <c r="L288" s="67"/>
      <c r="M288" s="67"/>
      <c r="N288" s="67"/>
      <c r="O288" s="67"/>
      <c r="P288" s="73"/>
    </row>
    <row r="289" spans="1:16" s="75" customFormat="1">
      <c r="A289" s="74"/>
      <c r="B289" s="1771" t="s">
        <v>79</v>
      </c>
      <c r="C289" s="1772"/>
      <c r="D289" s="1537">
        <v>-1.125</v>
      </c>
      <c r="E289" s="1538">
        <v>-1.125</v>
      </c>
      <c r="F289" s="1538">
        <v>-1.625</v>
      </c>
      <c r="G289" s="1538">
        <v>-2.125</v>
      </c>
      <c r="H289" s="1538">
        <v>-3.375</v>
      </c>
      <c r="I289" s="81" t="s">
        <v>65</v>
      </c>
      <c r="J289" s="67"/>
      <c r="K289" s="67"/>
      <c r="L289" s="67"/>
      <c r="M289" s="67"/>
      <c r="N289" s="67"/>
      <c r="O289" s="67"/>
      <c r="P289" s="73"/>
    </row>
    <row r="290" spans="1:16" s="75" customFormat="1">
      <c r="A290" s="74"/>
      <c r="B290" s="1771" t="s">
        <v>80</v>
      </c>
      <c r="C290" s="1772"/>
      <c r="D290" s="1537">
        <v>-0.5</v>
      </c>
      <c r="E290" s="1538">
        <v>-0.5</v>
      </c>
      <c r="F290" s="1538">
        <v>-0.5</v>
      </c>
      <c r="G290" s="1538">
        <v>-0.5</v>
      </c>
      <c r="H290" s="1538">
        <v>-0.5</v>
      </c>
      <c r="I290" s="89">
        <v>235</v>
      </c>
      <c r="J290" s="67"/>
      <c r="K290" s="67"/>
      <c r="L290" s="67"/>
      <c r="M290" s="67"/>
      <c r="N290" s="67"/>
      <c r="O290" s="67"/>
      <c r="P290" s="73"/>
    </row>
    <row r="291" spans="1:16" s="75" customFormat="1">
      <c r="A291" s="74"/>
      <c r="B291" s="1771" t="s">
        <v>81</v>
      </c>
      <c r="C291" s="1772"/>
      <c r="D291" s="1537">
        <v>0</v>
      </c>
      <c r="E291" s="1538">
        <v>0</v>
      </c>
      <c r="F291" s="1538">
        <v>-0.375</v>
      </c>
      <c r="G291" s="1538">
        <v>-0.375</v>
      </c>
      <c r="H291" s="1538">
        <v>-0.625</v>
      </c>
      <c r="I291" s="81" t="s">
        <v>65</v>
      </c>
      <c r="J291" s="67"/>
      <c r="K291" s="67"/>
      <c r="L291" s="67"/>
      <c r="M291" s="67"/>
      <c r="N291" s="67"/>
      <c r="O291" s="67"/>
      <c r="P291" s="73"/>
    </row>
    <row r="292" spans="1:16" s="75" customFormat="1">
      <c r="A292" s="74"/>
      <c r="B292" s="1771" t="s">
        <v>82</v>
      </c>
      <c r="C292" s="1772"/>
      <c r="D292" s="1537">
        <v>-1.25</v>
      </c>
      <c r="E292" s="1538">
        <v>-1.25</v>
      </c>
      <c r="F292" s="1539">
        <v>-1.5</v>
      </c>
      <c r="G292" s="1539">
        <v>-1.5</v>
      </c>
      <c r="H292" s="1539">
        <v>-1.75</v>
      </c>
      <c r="I292" s="98">
        <v>808</v>
      </c>
      <c r="J292" s="67"/>
      <c r="K292" s="67"/>
      <c r="L292" s="67"/>
      <c r="M292" s="67"/>
      <c r="N292" s="67"/>
      <c r="O292" s="67"/>
      <c r="P292" s="73"/>
    </row>
    <row r="293" spans="1:16" s="75" customFormat="1">
      <c r="A293" s="74"/>
      <c r="B293" s="1771" t="s">
        <v>83</v>
      </c>
      <c r="C293" s="1772"/>
      <c r="D293" s="1537">
        <v>-2</v>
      </c>
      <c r="E293" s="1538">
        <v>-2</v>
      </c>
      <c r="F293" s="1539">
        <v>-2.25</v>
      </c>
      <c r="G293" s="1539">
        <v>-2.25</v>
      </c>
      <c r="H293" s="1539">
        <v>-3.25</v>
      </c>
      <c r="I293" s="98">
        <v>808</v>
      </c>
      <c r="J293" s="67"/>
      <c r="K293" s="67"/>
      <c r="L293" s="67"/>
      <c r="M293" s="67"/>
      <c r="N293" s="67"/>
      <c r="O293" s="67"/>
      <c r="P293" s="73"/>
    </row>
    <row r="294" spans="1:16" s="75" customFormat="1">
      <c r="A294" s="74"/>
      <c r="B294" s="1771" t="s">
        <v>84</v>
      </c>
      <c r="C294" s="1772"/>
      <c r="D294" s="1537">
        <v>-0.625</v>
      </c>
      <c r="E294" s="1538">
        <v>-0.625</v>
      </c>
      <c r="F294" s="1539">
        <v>-0.625</v>
      </c>
      <c r="G294" s="1539">
        <v>-0.875</v>
      </c>
      <c r="H294" s="1539">
        <v>-1.125</v>
      </c>
      <c r="I294" s="92" t="s">
        <v>65</v>
      </c>
      <c r="J294" s="67"/>
      <c r="K294" s="67"/>
      <c r="L294" s="67"/>
      <c r="M294" s="67"/>
      <c r="N294" s="67"/>
      <c r="O294" s="67"/>
      <c r="P294" s="73"/>
    </row>
    <row r="295" spans="1:16" s="75" customFormat="1" ht="15.75" thickBot="1">
      <c r="A295" s="74"/>
      <c r="B295" s="1704" t="s">
        <v>85</v>
      </c>
      <c r="C295" s="1773"/>
      <c r="D295" s="1540">
        <v>0</v>
      </c>
      <c r="E295" s="1541">
        <v>0</v>
      </c>
      <c r="F295" s="1541">
        <v>0</v>
      </c>
      <c r="G295" s="1541">
        <v>0</v>
      </c>
      <c r="H295" s="1541">
        <v>0</v>
      </c>
      <c r="I295" s="94" t="s">
        <v>65</v>
      </c>
      <c r="J295" s="67"/>
      <c r="K295" s="67"/>
      <c r="L295" s="67"/>
      <c r="M295" s="67"/>
      <c r="N295" s="67"/>
      <c r="O295" s="67"/>
      <c r="P295" s="73"/>
    </row>
    <row r="296" spans="1:16" ht="16.5" thickBot="1">
      <c r="B296" s="99"/>
      <c r="C296" s="100"/>
      <c r="D296" s="100"/>
      <c r="E296" s="100"/>
      <c r="F296" s="100"/>
      <c r="G296" s="100"/>
      <c r="H296" s="101"/>
      <c r="I296" s="101"/>
      <c r="J296" s="101"/>
      <c r="K296" s="101"/>
      <c r="L296" s="101"/>
      <c r="M296" s="101"/>
      <c r="N296" s="101"/>
      <c r="O296" s="101"/>
      <c r="P296" s="102"/>
    </row>
    <row r="297" spans="1:16" ht="16.5" hidden="1" customHeight="1" thickBot="1">
      <c r="B297" s="1760" t="s">
        <v>92</v>
      </c>
      <c r="C297" s="1761"/>
      <c r="D297" s="1762"/>
      <c r="E297" s="1755" t="s">
        <v>93</v>
      </c>
      <c r="F297" s="1756"/>
      <c r="G297" s="1757"/>
      <c r="H297" s="1758" t="s">
        <v>94</v>
      </c>
      <c r="I297" s="1758"/>
      <c r="J297" s="1758"/>
      <c r="K297" s="1758"/>
      <c r="L297" s="1758"/>
      <c r="M297" s="1759"/>
      <c r="N297" s="1760" t="s">
        <v>95</v>
      </c>
      <c r="O297" s="1761"/>
      <c r="P297" s="1762"/>
    </row>
    <row r="298" spans="1:16" ht="15.75" hidden="1" customHeight="1" thickBot="1">
      <c r="B298" s="1737" t="s">
        <v>96</v>
      </c>
      <c r="C298" s="1738"/>
      <c r="D298" s="1738"/>
      <c r="E298" s="1742" t="s">
        <v>97</v>
      </c>
      <c r="F298" s="1743"/>
      <c r="G298" s="103">
        <v>-2.125</v>
      </c>
      <c r="H298" s="1763" t="s">
        <v>98</v>
      </c>
      <c r="I298" s="1764"/>
      <c r="J298" s="1767" t="s">
        <v>99</v>
      </c>
      <c r="K298" s="1764"/>
      <c r="L298" s="1769" t="s">
        <v>100</v>
      </c>
      <c r="M298" s="1770"/>
      <c r="N298" s="1742" t="s">
        <v>101</v>
      </c>
      <c r="O298" s="1743"/>
      <c r="P298" s="104" t="s">
        <v>102</v>
      </c>
    </row>
    <row r="299" spans="1:16" ht="15" hidden="1" customHeight="1">
      <c r="B299" s="1742" t="s">
        <v>103</v>
      </c>
      <c r="C299" s="1743"/>
      <c r="D299" s="105">
        <v>-0.25</v>
      </c>
      <c r="E299" s="1598" t="s">
        <v>104</v>
      </c>
      <c r="F299" s="1599"/>
      <c r="G299" s="106">
        <v>-3.375</v>
      </c>
      <c r="H299" s="1765"/>
      <c r="I299" s="1766"/>
      <c r="J299" s="1768"/>
      <c r="K299" s="1766"/>
      <c r="L299" s="107" t="s">
        <v>105</v>
      </c>
      <c r="M299" s="108" t="s">
        <v>106</v>
      </c>
      <c r="N299" s="1750" t="s">
        <v>107</v>
      </c>
      <c r="O299" s="1751"/>
      <c r="P299" s="109" t="s">
        <v>108</v>
      </c>
    </row>
    <row r="300" spans="1:16" ht="15" hidden="1" customHeight="1">
      <c r="B300" s="1598" t="s">
        <v>109</v>
      </c>
      <c r="C300" s="1599"/>
      <c r="D300" s="110">
        <v>-0.375</v>
      </c>
      <c r="E300" s="1598" t="s">
        <v>110</v>
      </c>
      <c r="F300" s="1599"/>
      <c r="G300" s="47">
        <v>-4.125</v>
      </c>
      <c r="H300" s="1731" t="s">
        <v>111</v>
      </c>
      <c r="I300" s="1754"/>
      <c r="J300" s="1733" t="s">
        <v>111</v>
      </c>
      <c r="K300" s="1754"/>
      <c r="L300" s="111">
        <v>-0.375</v>
      </c>
      <c r="M300" s="112">
        <v>-0.375</v>
      </c>
      <c r="N300" s="1750" t="s">
        <v>112</v>
      </c>
      <c r="O300" s="1751"/>
      <c r="P300" s="104" t="s">
        <v>102</v>
      </c>
    </row>
    <row r="301" spans="1:16" ht="15" hidden="1" customHeight="1">
      <c r="B301" s="1598" t="s">
        <v>113</v>
      </c>
      <c r="C301" s="1599"/>
      <c r="D301" s="110">
        <v>-1</v>
      </c>
      <c r="E301" s="1598" t="s">
        <v>114</v>
      </c>
      <c r="F301" s="1599"/>
      <c r="G301" s="106">
        <v>-0.75</v>
      </c>
      <c r="H301" s="1747" t="s">
        <v>115</v>
      </c>
      <c r="I301" s="1748"/>
      <c r="J301" s="1748"/>
      <c r="K301" s="1748"/>
      <c r="L301" s="1748"/>
      <c r="M301" s="1749"/>
      <c r="N301" s="1750" t="s">
        <v>116</v>
      </c>
      <c r="O301" s="1751"/>
      <c r="P301" s="109" t="s">
        <v>108</v>
      </c>
    </row>
    <row r="302" spans="1:16" ht="15" hidden="1" customHeight="1" thickBot="1">
      <c r="B302" s="1598" t="s">
        <v>117</v>
      </c>
      <c r="C302" s="1599"/>
      <c r="D302" s="1599"/>
      <c r="E302" s="1598" t="s">
        <v>118</v>
      </c>
      <c r="F302" s="1599"/>
      <c r="G302" s="47">
        <v>-0.25</v>
      </c>
      <c r="H302" s="1731" t="s">
        <v>119</v>
      </c>
      <c r="I302" s="1732"/>
      <c r="J302" s="1733" t="s">
        <v>120</v>
      </c>
      <c r="K302" s="1732"/>
      <c r="L302" s="111">
        <v>-0.5</v>
      </c>
      <c r="M302" s="112">
        <v>-0.25</v>
      </c>
      <c r="N302" s="1752" t="s">
        <v>121</v>
      </c>
      <c r="O302" s="1753"/>
      <c r="P302" s="113">
        <v>-1.25</v>
      </c>
    </row>
    <row r="303" spans="1:16" ht="15.75" hidden="1" customHeight="1" thickBot="1">
      <c r="B303" s="1737" t="s">
        <v>122</v>
      </c>
      <c r="C303" s="1738"/>
      <c r="D303" s="1738">
        <v>-0.25</v>
      </c>
      <c r="E303" s="1598" t="s">
        <v>123</v>
      </c>
      <c r="F303" s="1599"/>
      <c r="G303" s="104" t="s">
        <v>102</v>
      </c>
      <c r="H303" s="1731" t="s">
        <v>124</v>
      </c>
      <c r="I303" s="1732"/>
      <c r="J303" s="1733" t="s">
        <v>120</v>
      </c>
      <c r="K303" s="1732"/>
      <c r="L303" s="111">
        <v>-0.75</v>
      </c>
      <c r="M303" s="114">
        <v>-0.5</v>
      </c>
      <c r="N303" s="1739" t="s">
        <v>125</v>
      </c>
      <c r="O303" s="1740"/>
      <c r="P303" s="1741"/>
    </row>
    <row r="304" spans="1:16" ht="15" hidden="1" customHeight="1">
      <c r="B304" s="1742" t="s">
        <v>126</v>
      </c>
      <c r="C304" s="1743"/>
      <c r="D304" s="110">
        <v>-0.125</v>
      </c>
      <c r="E304" s="1598" t="s">
        <v>127</v>
      </c>
      <c r="F304" s="1599"/>
      <c r="G304" s="109" t="s">
        <v>108</v>
      </c>
      <c r="H304" s="1731" t="s">
        <v>128</v>
      </c>
      <c r="I304" s="1732"/>
      <c r="J304" s="1733" t="s">
        <v>129</v>
      </c>
      <c r="K304" s="1732"/>
      <c r="L304" s="111">
        <v>-1</v>
      </c>
      <c r="M304" s="114">
        <v>-0.75</v>
      </c>
      <c r="N304" s="1744" t="s">
        <v>130</v>
      </c>
      <c r="O304" s="1745"/>
      <c r="P304" s="1746"/>
    </row>
    <row r="305" spans="2:16" ht="15" hidden="1" customHeight="1">
      <c r="B305" s="1729" t="s">
        <v>131</v>
      </c>
      <c r="C305" s="1730"/>
      <c r="D305" s="1508">
        <v>-0.125</v>
      </c>
      <c r="E305" s="1598" t="s">
        <v>132</v>
      </c>
      <c r="F305" s="1599"/>
      <c r="G305" s="106">
        <v>-1</v>
      </c>
      <c r="H305" s="1731" t="s">
        <v>133</v>
      </c>
      <c r="I305" s="1732"/>
      <c r="J305" s="1733" t="s">
        <v>134</v>
      </c>
      <c r="K305" s="1732"/>
      <c r="L305" s="111">
        <v>-1</v>
      </c>
      <c r="M305" s="114">
        <v>-0.75</v>
      </c>
      <c r="N305" s="115"/>
      <c r="O305" s="116" t="s">
        <v>135</v>
      </c>
      <c r="P305" s="117" t="s">
        <v>136</v>
      </c>
    </row>
    <row r="306" spans="2:16" ht="15.75" hidden="1" customHeight="1" thickBot="1">
      <c r="B306" s="1729" t="s">
        <v>979</v>
      </c>
      <c r="C306" s="1730"/>
      <c r="D306" s="1508">
        <v>-1</v>
      </c>
      <c r="E306" s="1598" t="s">
        <v>138</v>
      </c>
      <c r="F306" s="1599"/>
      <c r="G306" s="106">
        <v>-1</v>
      </c>
      <c r="H306" s="1734" t="s">
        <v>139</v>
      </c>
      <c r="I306" s="1735"/>
      <c r="J306" s="1736" t="s">
        <v>140</v>
      </c>
      <c r="K306" s="1735"/>
      <c r="L306" s="118">
        <v>-1.5</v>
      </c>
      <c r="M306" s="119">
        <v>-1.5</v>
      </c>
      <c r="N306" s="120" t="s">
        <v>141</v>
      </c>
      <c r="O306" s="121" t="s">
        <v>65</v>
      </c>
      <c r="P306" s="122">
        <v>-0.375</v>
      </c>
    </row>
    <row r="307" spans="2:16" ht="16.5" hidden="1" customHeight="1" thickBot="1">
      <c r="B307" s="1598"/>
      <c r="C307" s="1599"/>
      <c r="D307" s="110"/>
      <c r="E307" s="1598" t="s">
        <v>143</v>
      </c>
      <c r="F307" s="1599"/>
      <c r="G307" s="106">
        <v>-1.5</v>
      </c>
      <c r="H307" s="1708" t="s">
        <v>144</v>
      </c>
      <c r="I307" s="1708"/>
      <c r="J307" s="1708"/>
      <c r="K307" s="1708"/>
      <c r="L307" s="1708"/>
      <c r="M307" s="1709"/>
      <c r="N307" s="120"/>
      <c r="O307" s="121"/>
      <c r="P307" s="122"/>
    </row>
    <row r="308" spans="2:16" ht="16.5" hidden="1" customHeight="1">
      <c r="B308" s="1714" t="s">
        <v>145</v>
      </c>
      <c r="C308" s="1715"/>
      <c r="D308" s="1716"/>
      <c r="E308" s="1598" t="s">
        <v>146</v>
      </c>
      <c r="F308" s="1599"/>
      <c r="G308" s="106">
        <v>-2</v>
      </c>
      <c r="H308" s="1710"/>
      <c r="I308" s="1710"/>
      <c r="J308" s="1710"/>
      <c r="K308" s="1710"/>
      <c r="L308" s="1710"/>
      <c r="M308" s="1711"/>
      <c r="N308" s="123"/>
      <c r="O308" s="124" t="s">
        <v>147</v>
      </c>
      <c r="P308" s="125"/>
    </row>
    <row r="309" spans="2:16" ht="15.75" hidden="1" customHeight="1" thickBot="1">
      <c r="B309" s="1584"/>
      <c r="C309" s="1585"/>
      <c r="D309" s="1586"/>
      <c r="E309" s="1598" t="s">
        <v>80</v>
      </c>
      <c r="F309" s="1599"/>
      <c r="G309" s="106">
        <v>-0.5</v>
      </c>
      <c r="H309" s="1712"/>
      <c r="I309" s="1712"/>
      <c r="J309" s="1712"/>
      <c r="K309" s="1712"/>
      <c r="L309" s="1712"/>
      <c r="M309" s="1713"/>
      <c r="N309" s="126"/>
      <c r="O309" s="121"/>
      <c r="P309" s="127"/>
    </row>
    <row r="310" spans="2:16" ht="15" hidden="1" customHeight="1">
      <c r="B310" s="1584"/>
      <c r="C310" s="1585"/>
      <c r="D310" s="1586"/>
      <c r="E310" s="1717" t="s">
        <v>542</v>
      </c>
      <c r="F310" s="1718"/>
      <c r="G310" s="106">
        <v>-0.5</v>
      </c>
      <c r="H310" s="1719" t="s">
        <v>148</v>
      </c>
      <c r="I310" s="1720"/>
      <c r="J310" s="1721"/>
      <c r="K310" s="1722" t="s">
        <v>149</v>
      </c>
      <c r="L310" s="1720"/>
      <c r="M310" s="1723"/>
      <c r="N310" s="128"/>
      <c r="O310" s="121"/>
      <c r="P310" s="127"/>
    </row>
    <row r="311" spans="2:16" ht="15" hidden="1" customHeight="1">
      <c r="B311" s="1584"/>
      <c r="C311" s="1585"/>
      <c r="D311" s="1586"/>
      <c r="E311" s="1717" t="s">
        <v>150</v>
      </c>
      <c r="F311" s="1718"/>
      <c r="G311" s="106">
        <v>0</v>
      </c>
      <c r="H311" s="1724" t="s">
        <v>151</v>
      </c>
      <c r="I311" s="1725"/>
      <c r="J311" s="1725"/>
      <c r="K311" s="1726">
        <v>0</v>
      </c>
      <c r="L311" s="1727"/>
      <c r="M311" s="1728"/>
      <c r="N311" s="128"/>
      <c r="O311" s="121"/>
      <c r="P311" s="127"/>
    </row>
    <row r="312" spans="2:16" ht="15.75" hidden="1" customHeight="1">
      <c r="B312" s="1584"/>
      <c r="C312" s="1585"/>
      <c r="D312" s="1586"/>
      <c r="E312" s="131" t="s">
        <v>152</v>
      </c>
      <c r="F312" s="132"/>
      <c r="G312" s="132"/>
      <c r="H312" s="1724" t="s">
        <v>153</v>
      </c>
      <c r="I312" s="1725"/>
      <c r="J312" s="1725"/>
      <c r="K312" s="1726">
        <v>0</v>
      </c>
      <c r="L312" s="1727"/>
      <c r="M312" s="1728"/>
      <c r="N312" s="133"/>
      <c r="O312" s="121"/>
      <c r="P312" s="127"/>
    </row>
    <row r="313" spans="2:16" ht="20.25" hidden="1" customHeight="1" thickBot="1">
      <c r="B313" s="1587"/>
      <c r="C313" s="1588"/>
      <c r="D313" s="1589"/>
      <c r="E313" s="134" t="s">
        <v>154</v>
      </c>
      <c r="F313" s="135"/>
      <c r="G313" s="135"/>
      <c r="H313" s="74" t="s">
        <v>155</v>
      </c>
      <c r="I313" s="136"/>
      <c r="J313" s="136"/>
      <c r="K313" s="137"/>
      <c r="L313" s="138"/>
      <c r="M313" s="139"/>
      <c r="N313" s="140"/>
      <c r="O313" s="141"/>
      <c r="P313" s="142"/>
    </row>
    <row r="314" spans="2:16" ht="20.25" customHeight="1" thickBot="1">
      <c r="B314" s="1699" t="s">
        <v>982</v>
      </c>
      <c r="C314" s="1700"/>
      <c r="D314" s="1700"/>
      <c r="E314" s="1700"/>
      <c r="F314" s="1700"/>
      <c r="G314" s="1700"/>
      <c r="H314" s="1700"/>
      <c r="I314" s="1700"/>
      <c r="J314" s="1700"/>
      <c r="K314" s="1700"/>
      <c r="L314" s="1700"/>
      <c r="M314" s="1700"/>
      <c r="N314" s="1700"/>
      <c r="O314" s="1700"/>
      <c r="P314" s="1701"/>
    </row>
    <row r="315" spans="2:16" ht="16.5" thickBot="1">
      <c r="B315" s="99"/>
      <c r="C315" s="100"/>
      <c r="D315" s="100"/>
      <c r="E315" s="100"/>
      <c r="F315" s="100"/>
      <c r="G315" s="100"/>
      <c r="H315" s="101"/>
      <c r="I315" s="101"/>
      <c r="J315" s="101"/>
      <c r="K315" s="101"/>
      <c r="L315" s="101"/>
      <c r="M315" s="101"/>
      <c r="N315" s="101"/>
      <c r="O315" s="101"/>
      <c r="P315" s="102"/>
    </row>
    <row r="316" spans="2:16" ht="16.5" thickBot="1">
      <c r="B316" s="1510"/>
      <c r="C316" s="1511"/>
      <c r="D316" s="1511"/>
      <c r="E316" s="1511"/>
      <c r="F316" s="1511"/>
      <c r="G316" s="1536" t="s">
        <v>943</v>
      </c>
      <c r="H316" s="1535"/>
      <c r="I316" s="1511"/>
      <c r="J316" s="1511"/>
      <c r="K316" s="1511"/>
      <c r="L316" s="1512"/>
      <c r="M316" s="101"/>
      <c r="N316" s="101"/>
      <c r="O316" s="101"/>
      <c r="P316" s="102"/>
    </row>
    <row r="317" spans="2:16" ht="16.5" thickBot="1">
      <c r="B317" s="1524"/>
      <c r="C317" s="1525"/>
      <c r="D317" s="1526" t="s">
        <v>904</v>
      </c>
      <c r="E317" s="1527" t="s">
        <v>905</v>
      </c>
      <c r="F317" s="77" t="s">
        <v>906</v>
      </c>
      <c r="G317" s="1522" t="s">
        <v>907</v>
      </c>
      <c r="H317" s="77" t="s">
        <v>908</v>
      </c>
      <c r="I317" s="1522" t="s">
        <v>909</v>
      </c>
      <c r="J317" s="1522" t="s">
        <v>910</v>
      </c>
      <c r="K317" s="1522" t="s">
        <v>911</v>
      </c>
      <c r="L317" s="78" t="s">
        <v>912</v>
      </c>
      <c r="M317" s="101"/>
      <c r="N317" s="101"/>
      <c r="O317" s="101"/>
      <c r="P317" s="102"/>
    </row>
    <row r="318" spans="2:16" ht="16.5" thickBot="1">
      <c r="B318" s="1702" t="s">
        <v>879</v>
      </c>
      <c r="C318" s="1703"/>
      <c r="D318" s="1549">
        <v>-0.1</v>
      </c>
      <c r="E318" s="1550">
        <v>-0.1</v>
      </c>
      <c r="F318" s="1550">
        <v>-0.1</v>
      </c>
      <c r="G318" s="1551">
        <v>-0.1</v>
      </c>
      <c r="H318" s="1552">
        <v>-0.1</v>
      </c>
      <c r="I318" s="1551">
        <v>-0.1</v>
      </c>
      <c r="J318" s="1551">
        <v>-0.1</v>
      </c>
      <c r="K318" s="1551">
        <v>-0.1</v>
      </c>
      <c r="L318" s="1553">
        <v>-0.1</v>
      </c>
      <c r="M318" s="101"/>
      <c r="N318" s="101"/>
      <c r="O318" s="101"/>
      <c r="P318" s="102"/>
    </row>
    <row r="319" spans="2:16" ht="16.5" thickBot="1">
      <c r="B319" s="1702" t="s">
        <v>984</v>
      </c>
      <c r="C319" s="1703"/>
      <c r="D319" s="1549">
        <v>-0.1</v>
      </c>
      <c r="E319" s="1550">
        <v>-0.1</v>
      </c>
      <c r="F319" s="1550">
        <v>-0.1</v>
      </c>
      <c r="G319" s="1551">
        <v>-0.1</v>
      </c>
      <c r="H319" s="1552">
        <v>-0.1</v>
      </c>
      <c r="I319" s="1551">
        <v>-0.1</v>
      </c>
      <c r="J319" s="1551">
        <v>-0.1</v>
      </c>
      <c r="K319" s="1551">
        <v>-0.1</v>
      </c>
      <c r="L319" s="1553">
        <v>-0.1</v>
      </c>
      <c r="M319" s="101"/>
      <c r="N319" s="101"/>
      <c r="O319" s="101"/>
      <c r="P319" s="102"/>
    </row>
    <row r="320" spans="2:16" ht="16.5" thickBot="1">
      <c r="B320" s="1704" t="s">
        <v>896</v>
      </c>
      <c r="C320" s="1705"/>
      <c r="D320" s="1554">
        <v>-0.125</v>
      </c>
      <c r="E320" s="1555">
        <v>-0.125</v>
      </c>
      <c r="F320" s="1555">
        <v>-0.125</v>
      </c>
      <c r="G320" s="1556">
        <v>-0.125</v>
      </c>
      <c r="H320" s="1556">
        <v>-0.125</v>
      </c>
      <c r="I320" s="1556">
        <v>-0.125</v>
      </c>
      <c r="J320" s="1555">
        <v>-0.125</v>
      </c>
      <c r="K320" s="1556">
        <v>-0.125</v>
      </c>
      <c r="L320" s="1557">
        <v>-0.125</v>
      </c>
      <c r="M320" s="101"/>
      <c r="N320" s="101"/>
      <c r="O320" s="101"/>
      <c r="P320" s="102"/>
    </row>
    <row r="321" spans="1:34" ht="16.5" thickBot="1">
      <c r="B321" s="1689" t="s">
        <v>955</v>
      </c>
      <c r="C321" s="1690"/>
      <c r="D321" s="1690"/>
      <c r="E321" s="1690"/>
      <c r="F321" s="1690"/>
      <c r="G321" s="1690"/>
      <c r="H321" s="1690"/>
      <c r="I321" s="1690"/>
      <c r="J321" s="1690"/>
      <c r="K321" s="1690"/>
      <c r="L321" s="1690"/>
      <c r="M321" s="101"/>
      <c r="N321" s="101"/>
      <c r="O321" s="101"/>
      <c r="P321" s="102"/>
    </row>
    <row r="322" spans="1:34" ht="16.5" thickBot="1">
      <c r="B322" s="1706" t="s">
        <v>919</v>
      </c>
      <c r="C322" s="1707"/>
      <c r="D322" s="1526" t="s">
        <v>904</v>
      </c>
      <c r="E322" s="1527" t="s">
        <v>905</v>
      </c>
      <c r="F322" s="1522" t="s">
        <v>906</v>
      </c>
      <c r="G322" s="77" t="s">
        <v>907</v>
      </c>
      <c r="H322" s="77" t="s">
        <v>908</v>
      </c>
      <c r="I322" s="1522" t="s">
        <v>909</v>
      </c>
      <c r="J322" s="77" t="s">
        <v>910</v>
      </c>
      <c r="K322" s="1522" t="s">
        <v>911</v>
      </c>
      <c r="L322" s="1523" t="s">
        <v>912</v>
      </c>
      <c r="M322" s="100"/>
      <c r="N322" s="100"/>
      <c r="O322" s="100"/>
      <c r="P322" s="1521"/>
      <c r="Q322" s="99"/>
      <c r="R322" s="101"/>
      <c r="S322" s="101"/>
      <c r="T322" s="101"/>
      <c r="U322" s="101"/>
      <c r="V322" s="101"/>
      <c r="W322" s="101"/>
      <c r="X322" s="101"/>
      <c r="Y322" s="101"/>
      <c r="Z322" s="102"/>
      <c r="AH322"/>
    </row>
    <row r="323" spans="1:34" ht="15.75">
      <c r="B323" s="1685" t="s">
        <v>983</v>
      </c>
      <c r="C323" s="1686"/>
      <c r="D323" s="1558">
        <v>0</v>
      </c>
      <c r="E323" s="1559">
        <v>0</v>
      </c>
      <c r="F323" s="1560">
        <v>0</v>
      </c>
      <c r="G323" s="1559">
        <v>0</v>
      </c>
      <c r="H323" s="1561" t="s">
        <v>65</v>
      </c>
      <c r="I323" s="1516" t="s">
        <v>65</v>
      </c>
      <c r="J323" s="1528" t="s">
        <v>65</v>
      </c>
      <c r="K323" s="1529" t="s">
        <v>65</v>
      </c>
      <c r="L323" s="1518" t="s">
        <v>65</v>
      </c>
      <c r="M323" s="99"/>
      <c r="N323" s="100"/>
      <c r="O323" s="100"/>
      <c r="P323" s="1513"/>
      <c r="Q323" s="99"/>
      <c r="R323" s="101"/>
      <c r="S323" s="101"/>
      <c r="T323" s="101"/>
      <c r="U323" s="101"/>
      <c r="V323" s="101"/>
      <c r="W323" s="101"/>
      <c r="X323" s="101"/>
      <c r="Y323" s="101"/>
      <c r="Z323" s="102"/>
      <c r="AH323"/>
    </row>
    <row r="324" spans="1:34" ht="15.75">
      <c r="B324" s="1685" t="s">
        <v>70</v>
      </c>
      <c r="C324" s="1686"/>
      <c r="D324" s="1562">
        <v>0</v>
      </c>
      <c r="E324" s="1563">
        <v>0</v>
      </c>
      <c r="F324" s="1563">
        <v>0</v>
      </c>
      <c r="G324" s="1564">
        <v>0</v>
      </c>
      <c r="H324" s="1565" t="s">
        <v>65</v>
      </c>
      <c r="I324" s="1517" t="s">
        <v>65</v>
      </c>
      <c r="J324" s="1517" t="s">
        <v>65</v>
      </c>
      <c r="K324" s="1517" t="s">
        <v>65</v>
      </c>
      <c r="L324" s="1518" t="s">
        <v>65</v>
      </c>
      <c r="M324" s="99"/>
      <c r="N324" s="100"/>
      <c r="O324" s="1531"/>
      <c r="P324" s="1513"/>
      <c r="Q324" s="99"/>
      <c r="R324" s="101"/>
      <c r="S324" s="101"/>
      <c r="T324" s="101"/>
      <c r="U324" s="101"/>
      <c r="V324" s="101"/>
      <c r="W324" s="101"/>
      <c r="X324" s="101"/>
      <c r="Y324" s="101"/>
      <c r="Z324" s="102"/>
      <c r="AH324"/>
    </row>
    <row r="325" spans="1:34" ht="15.75">
      <c r="B325" s="1685" t="s">
        <v>71</v>
      </c>
      <c r="C325" s="1686"/>
      <c r="D325" s="1566">
        <v>-0.1</v>
      </c>
      <c r="E325" s="1563">
        <v>-0.1</v>
      </c>
      <c r="F325" s="1562">
        <v>-0.1</v>
      </c>
      <c r="G325" s="1566">
        <v>-0.1</v>
      </c>
      <c r="H325" s="1567">
        <v>-0.1</v>
      </c>
      <c r="I325" s="1517" t="s">
        <v>65</v>
      </c>
      <c r="J325" s="1517" t="s">
        <v>65</v>
      </c>
      <c r="K325" s="1517" t="s">
        <v>65</v>
      </c>
      <c r="L325" s="1518" t="s">
        <v>65</v>
      </c>
      <c r="M325" s="100"/>
      <c r="N325" s="1534"/>
      <c r="O325" s="1533"/>
      <c r="P325" s="1532"/>
      <c r="Q325" s="99"/>
      <c r="R325" s="101"/>
      <c r="S325" s="101"/>
      <c r="T325" s="101"/>
      <c r="U325" s="101"/>
      <c r="V325" s="101"/>
      <c r="W325" s="101"/>
      <c r="X325" s="101"/>
      <c r="Y325" s="101"/>
      <c r="Z325" s="102"/>
      <c r="AH325"/>
    </row>
    <row r="326" spans="1:34" ht="15.75">
      <c r="A326" s="10"/>
      <c r="B326" s="1685" t="s">
        <v>72</v>
      </c>
      <c r="C326" s="1686"/>
      <c r="D326" s="1568">
        <v>-0.125</v>
      </c>
      <c r="E326" s="1563">
        <v>-0.125</v>
      </c>
      <c r="F326" s="1563">
        <v>-0.125</v>
      </c>
      <c r="G326" s="1567">
        <v>-0.125</v>
      </c>
      <c r="H326" s="1567">
        <v>-0.15</v>
      </c>
      <c r="I326" s="1517" t="s">
        <v>65</v>
      </c>
      <c r="J326" s="1517" t="s">
        <v>65</v>
      </c>
      <c r="K326" s="1517" t="s">
        <v>65</v>
      </c>
      <c r="L326" s="1518" t="s">
        <v>65</v>
      </c>
      <c r="M326" s="100"/>
      <c r="N326" s="100"/>
      <c r="O326" s="1530"/>
      <c r="P326" s="1514"/>
      <c r="Q326" s="100"/>
      <c r="R326" s="101"/>
      <c r="S326" s="101"/>
      <c r="T326" s="101"/>
      <c r="U326" s="101"/>
      <c r="V326" s="101"/>
      <c r="W326" s="101"/>
      <c r="X326" s="101"/>
      <c r="Y326" s="101"/>
      <c r="Z326" s="102"/>
      <c r="AH326"/>
    </row>
    <row r="327" spans="1:34" ht="16.5" thickBot="1">
      <c r="B327" s="1687" t="s">
        <v>886</v>
      </c>
      <c r="C327" s="1688"/>
      <c r="D327" s="1569">
        <v>-0.25</v>
      </c>
      <c r="E327" s="1570">
        <v>-0.25</v>
      </c>
      <c r="F327" s="1571">
        <v>-0.25</v>
      </c>
      <c r="G327" s="1572">
        <v>-0.25</v>
      </c>
      <c r="H327" s="1573">
        <v>-0.375</v>
      </c>
      <c r="I327" s="1519" t="s">
        <v>65</v>
      </c>
      <c r="J327" s="1519" t="s">
        <v>65</v>
      </c>
      <c r="K327" s="1519" t="s">
        <v>65</v>
      </c>
      <c r="L327" s="1520" t="s">
        <v>65</v>
      </c>
      <c r="M327" s="100"/>
      <c r="N327" s="100"/>
      <c r="O327" s="100"/>
      <c r="P327" s="1513"/>
      <c r="Q327" s="99"/>
      <c r="R327" s="101"/>
      <c r="S327" s="101"/>
      <c r="T327" s="101"/>
      <c r="U327" s="101"/>
      <c r="V327" s="101"/>
      <c r="W327" s="101"/>
      <c r="X327" s="101"/>
      <c r="Y327" s="101"/>
      <c r="Z327" s="102"/>
      <c r="AH327"/>
    </row>
    <row r="328" spans="1:34" ht="16.5" thickBot="1">
      <c r="B328" s="1689" t="s">
        <v>985</v>
      </c>
      <c r="C328" s="1690"/>
      <c r="D328" s="1690"/>
      <c r="E328" s="1690"/>
      <c r="F328" s="1690"/>
      <c r="G328" s="1690"/>
      <c r="H328" s="1690"/>
      <c r="I328" s="1690"/>
      <c r="J328" s="1690"/>
      <c r="K328" s="1690"/>
      <c r="L328" s="1690"/>
      <c r="M328" s="101"/>
      <c r="N328" s="101"/>
      <c r="O328" s="101"/>
      <c r="P328" s="1515"/>
      <c r="Q328" s="5"/>
    </row>
    <row r="329" spans="1:34" ht="15.75">
      <c r="B329" s="99"/>
      <c r="C329" s="100"/>
      <c r="D329" s="100"/>
      <c r="E329" s="100"/>
      <c r="F329" s="100"/>
      <c r="G329" s="100"/>
      <c r="H329" s="101"/>
      <c r="I329" s="101"/>
      <c r="J329" s="101"/>
      <c r="K329" s="101"/>
      <c r="L329" s="101"/>
      <c r="M329" s="101"/>
      <c r="N329" s="101"/>
      <c r="O329" s="101"/>
      <c r="P329" s="102"/>
    </row>
    <row r="330" spans="1:34" ht="15.75">
      <c r="B330" s="99"/>
      <c r="C330" s="100"/>
      <c r="D330" s="100"/>
      <c r="E330" s="100"/>
      <c r="F330" s="100"/>
      <c r="G330" s="100"/>
      <c r="H330" s="101"/>
      <c r="I330" s="101"/>
      <c r="J330" s="101"/>
      <c r="K330" s="101"/>
      <c r="L330" s="101"/>
      <c r="M330" s="101"/>
      <c r="N330" s="101"/>
      <c r="O330" s="101"/>
      <c r="P330" s="102"/>
    </row>
    <row r="331" spans="1:34" ht="15.75">
      <c r="B331" s="99"/>
      <c r="C331" s="100"/>
      <c r="D331" s="100"/>
      <c r="E331" s="100"/>
      <c r="F331" s="100"/>
      <c r="G331" s="100"/>
      <c r="H331" s="101"/>
      <c r="I331" s="101"/>
      <c r="J331" s="101"/>
      <c r="K331" s="101"/>
      <c r="L331" s="101"/>
      <c r="M331" s="101"/>
      <c r="N331" s="101"/>
      <c r="O331" s="101"/>
      <c r="P331" s="102"/>
    </row>
    <row r="332" spans="1:34" ht="16.5" thickBot="1">
      <c r="B332" s="99"/>
      <c r="C332" s="100"/>
      <c r="D332" s="100"/>
      <c r="E332" s="100"/>
      <c r="F332" s="100"/>
      <c r="G332" s="100"/>
      <c r="H332" s="101"/>
      <c r="I332" s="101"/>
      <c r="J332" s="101"/>
      <c r="K332" s="101"/>
      <c r="L332" s="101"/>
      <c r="M332" s="101"/>
      <c r="N332" s="101"/>
      <c r="O332" s="101"/>
      <c r="P332" s="102"/>
    </row>
    <row r="333" spans="1:34" ht="30.75">
      <c r="B333" s="1692" t="s">
        <v>0</v>
      </c>
      <c r="C333" s="1693"/>
      <c r="D333" s="1693"/>
      <c r="E333" s="1693"/>
      <c r="F333" s="1693"/>
      <c r="G333" s="1693"/>
      <c r="H333" s="1693"/>
      <c r="I333" s="1693"/>
      <c r="J333" s="1693"/>
      <c r="K333" s="1693"/>
      <c r="L333" s="1693"/>
      <c r="M333" s="1693"/>
      <c r="N333" s="1693"/>
      <c r="O333" s="1693"/>
      <c r="P333" s="1694"/>
    </row>
    <row r="334" spans="1:34" ht="15.75">
      <c r="N334" s="1613">
        <f>N98</f>
        <v>45070</v>
      </c>
      <c r="O334" s="1613"/>
      <c r="P334" s="44" t="str">
        <f>P98</f>
        <v>7:45 PST</v>
      </c>
    </row>
    <row r="335" spans="1:34" ht="26.25">
      <c r="G335" s="1614" t="s">
        <v>2</v>
      </c>
      <c r="H335" s="1614"/>
      <c r="I335" s="1614"/>
      <c r="J335" s="1614"/>
      <c r="K335" s="1614"/>
      <c r="N335" s="1615" t="str">
        <f>N99</f>
        <v>Lock Desk:   (888) 585-6264</v>
      </c>
      <c r="O335" s="1616"/>
      <c r="P335" s="1617"/>
      <c r="Q335" s="8"/>
    </row>
    <row r="336" spans="1:34" ht="28.5">
      <c r="G336" s="1618" t="s">
        <v>4</v>
      </c>
      <c r="H336" s="1619"/>
      <c r="I336" s="1619"/>
      <c r="J336" s="1619"/>
      <c r="K336" s="1619"/>
      <c r="N336" s="1620" t="str">
        <f>N100</f>
        <v>Lock Desk Available Until 5:00 PM PST</v>
      </c>
      <c r="O336" s="1621"/>
      <c r="P336" s="1622"/>
      <c r="Q336" s="9"/>
    </row>
    <row r="337" spans="2:21" ht="15.75">
      <c r="B337" s="11" t="s">
        <v>6</v>
      </c>
      <c r="F337" s="12" t="str">
        <f>$F$101</f>
        <v>NMLS:1647860 DRE:01136153</v>
      </c>
      <c r="N337" s="1615" t="str">
        <f>N101</f>
        <v>Sales Support:  (888) 585-6264</v>
      </c>
      <c r="O337" s="1616"/>
      <c r="P337" s="1617"/>
    </row>
    <row r="338" spans="2:21" ht="15.75">
      <c r="B338" s="45"/>
      <c r="C338" s="46"/>
      <c r="D338" s="46"/>
      <c r="E338" s="144"/>
      <c r="F338" s="144"/>
      <c r="G338" s="144"/>
      <c r="H338" s="144"/>
      <c r="I338" s="144"/>
      <c r="J338" s="144"/>
      <c r="K338" s="144"/>
      <c r="L338" s="144"/>
      <c r="M338" s="144"/>
      <c r="N338" s="193"/>
      <c r="O338" s="193"/>
      <c r="P338" s="194"/>
    </row>
    <row r="339" spans="2:21" ht="15.75" thickBot="1">
      <c r="B339" s="190"/>
      <c r="C339" s="191"/>
      <c r="D339" s="191"/>
      <c r="E339" s="191"/>
      <c r="F339" s="191"/>
      <c r="G339" s="191"/>
      <c r="H339" s="191"/>
      <c r="I339" s="191"/>
      <c r="J339" s="191"/>
      <c r="K339" s="191"/>
      <c r="L339" s="191"/>
      <c r="M339" s="191"/>
      <c r="N339" s="191"/>
      <c r="O339" s="191"/>
      <c r="P339" s="192"/>
    </row>
    <row r="340" spans="2:21" ht="34.5" hidden="1" customHeight="1" thickBot="1">
      <c r="B340" s="1623" t="s">
        <v>213</v>
      </c>
      <c r="C340" s="1626"/>
      <c r="D340" s="1626"/>
      <c r="E340" s="1626"/>
      <c r="F340" s="1626"/>
      <c r="G340" s="1626"/>
      <c r="H340" s="1626"/>
      <c r="I340" s="1626"/>
      <c r="J340" s="1626"/>
      <c r="K340" s="1626"/>
      <c r="L340" s="1626"/>
      <c r="M340" s="1626"/>
      <c r="N340" s="1626"/>
      <c r="O340" s="1626"/>
      <c r="P340" s="1627"/>
    </row>
    <row r="341" spans="2:21" ht="21.75" hidden="1" customHeight="1" thickBot="1">
      <c r="B341" s="1695"/>
      <c r="C341" s="1696"/>
      <c r="D341" s="1696"/>
      <c r="E341" s="1696"/>
      <c r="F341" s="1696"/>
      <c r="G341" s="1696"/>
      <c r="H341" s="1696"/>
      <c r="I341" s="1696"/>
      <c r="J341" s="1696"/>
      <c r="K341" s="1696"/>
      <c r="L341" s="1696"/>
      <c r="M341" s="1696"/>
      <c r="N341" s="1696"/>
      <c r="O341" s="1697" t="s">
        <v>214</v>
      </c>
      <c r="P341" s="1698"/>
    </row>
    <row r="342" spans="2:21" ht="16.5" hidden="1" customHeight="1" thickBot="1">
      <c r="B342" s="1657" t="s">
        <v>215</v>
      </c>
      <c r="C342" s="1658"/>
      <c r="D342" s="1659"/>
      <c r="E342" s="1659"/>
      <c r="F342" s="1659"/>
      <c r="G342" s="1659"/>
      <c r="H342" s="1659"/>
      <c r="I342" s="1659"/>
      <c r="J342" s="1659"/>
      <c r="K342" s="1659"/>
      <c r="L342" s="1659"/>
      <c r="M342" s="1659"/>
      <c r="N342" s="1659"/>
      <c r="O342" s="1655">
        <v>0</v>
      </c>
      <c r="P342" s="1656"/>
    </row>
    <row r="343" spans="2:21" ht="16.5" hidden="1" customHeight="1" thickBot="1">
      <c r="B343" s="1657" t="s">
        <v>215</v>
      </c>
      <c r="C343" s="1658"/>
      <c r="D343" s="1659"/>
      <c r="E343" s="1659"/>
      <c r="F343" s="1659"/>
      <c r="G343" s="1659"/>
      <c r="H343" s="1659"/>
      <c r="I343" s="1659"/>
      <c r="J343" s="1659"/>
      <c r="K343" s="1659"/>
      <c r="L343" s="1659"/>
      <c r="M343" s="1659"/>
      <c r="N343" s="1659"/>
      <c r="O343" s="1655">
        <v>0</v>
      </c>
      <c r="P343" s="1656"/>
    </row>
    <row r="344" spans="2:21" ht="16.5" hidden="1" customHeight="1" thickBot="1">
      <c r="B344" s="1657" t="s">
        <v>216</v>
      </c>
      <c r="C344" s="1658"/>
      <c r="D344" s="1659"/>
      <c r="E344" s="1659"/>
      <c r="F344" s="1659"/>
      <c r="G344" s="1659"/>
      <c r="H344" s="1659"/>
      <c r="I344" s="1659"/>
      <c r="J344" s="1659"/>
      <c r="K344" s="1659"/>
      <c r="L344" s="1659"/>
      <c r="M344" s="1659"/>
      <c r="N344" s="1659"/>
      <c r="O344" s="1660">
        <v>0</v>
      </c>
      <c r="P344" s="1661"/>
      <c r="U344" s="23"/>
    </row>
    <row r="345" spans="2:21" ht="16.5" hidden="1" customHeight="1" thickBot="1">
      <c r="B345" s="1657" t="s">
        <v>217</v>
      </c>
      <c r="C345" s="1658"/>
      <c r="D345" s="1659"/>
      <c r="E345" s="1659"/>
      <c r="F345" s="1659"/>
      <c r="G345" s="1659"/>
      <c r="H345" s="1659"/>
      <c r="I345" s="1659"/>
      <c r="J345" s="1659"/>
      <c r="K345" s="1659"/>
      <c r="L345" s="1659"/>
      <c r="M345" s="1659"/>
      <c r="N345" s="1659"/>
      <c r="O345" s="1660">
        <v>0</v>
      </c>
      <c r="P345" s="1661"/>
      <c r="U345" s="23"/>
    </row>
    <row r="346" spans="2:21" ht="16.5" hidden="1" thickBot="1">
      <c r="B346" s="1657" t="s">
        <v>218</v>
      </c>
      <c r="C346" s="1658"/>
      <c r="D346" s="197"/>
      <c r="E346" s="197"/>
      <c r="F346" s="197"/>
      <c r="G346" s="197"/>
      <c r="H346" s="197"/>
      <c r="I346" s="197"/>
      <c r="J346" s="197"/>
      <c r="K346" s="197"/>
      <c r="L346" s="197"/>
      <c r="M346" s="197"/>
      <c r="N346" s="197"/>
      <c r="O346" s="1660">
        <v>0</v>
      </c>
      <c r="P346" s="1661"/>
      <c r="U346" s="23"/>
    </row>
    <row r="347" spans="2:21" ht="16.5" hidden="1" customHeight="1" thickBot="1">
      <c r="B347" s="195"/>
      <c r="C347" s="1691"/>
      <c r="D347" s="1691"/>
      <c r="E347" s="1691"/>
      <c r="F347" s="1691"/>
      <c r="G347" s="1691"/>
      <c r="H347" s="1691"/>
      <c r="I347" s="1691"/>
      <c r="J347" s="1691"/>
      <c r="K347" s="1691"/>
      <c r="L347" s="1691"/>
      <c r="M347" s="1691"/>
      <c r="N347" s="197"/>
      <c r="O347" s="196"/>
      <c r="P347" s="198"/>
      <c r="U347" s="23"/>
    </row>
    <row r="348" spans="2:21" ht="16.5" hidden="1" thickBot="1">
      <c r="B348" s="195"/>
      <c r="C348" s="196"/>
      <c r="D348" s="197"/>
      <c r="E348" s="197"/>
      <c r="F348" s="197"/>
      <c r="G348" s="197"/>
      <c r="H348" s="197"/>
      <c r="I348" s="197"/>
      <c r="J348" s="197"/>
      <c r="K348" s="197"/>
      <c r="L348" s="197"/>
      <c r="M348" s="197"/>
      <c r="N348" s="197"/>
      <c r="O348" s="196"/>
      <c r="P348" s="198"/>
      <c r="U348" s="23"/>
    </row>
    <row r="349" spans="2:21" ht="34.5" thickBot="1">
      <c r="B349" s="1623" t="s">
        <v>219</v>
      </c>
      <c r="C349" s="1624"/>
      <c r="D349" s="1624"/>
      <c r="E349" s="1624"/>
      <c r="F349" s="1624"/>
      <c r="G349" s="1624"/>
      <c r="H349" s="1624"/>
      <c r="I349" s="1623" t="s">
        <v>220</v>
      </c>
      <c r="J349" s="1626"/>
      <c r="K349" s="1626"/>
      <c r="L349" s="1626"/>
      <c r="M349" s="1626"/>
      <c r="N349" s="1626"/>
      <c r="O349" s="1626"/>
      <c r="P349" s="1627"/>
      <c r="U349" s="23"/>
    </row>
    <row r="350" spans="2:21" ht="15.75" customHeight="1">
      <c r="B350" s="1666"/>
      <c r="C350" s="1667"/>
      <c r="D350" s="1667"/>
      <c r="E350" s="1668"/>
      <c r="F350" s="1668"/>
      <c r="G350" s="1669"/>
      <c r="H350" s="1670"/>
      <c r="I350" s="1671" t="s">
        <v>221</v>
      </c>
      <c r="J350" s="1672"/>
      <c r="K350" s="1672"/>
      <c r="L350" s="1677" t="s">
        <v>222</v>
      </c>
      <c r="M350" s="1677"/>
      <c r="N350" s="1677"/>
      <c r="O350" s="1677"/>
      <c r="P350" s="1678"/>
      <c r="U350" s="23"/>
    </row>
    <row r="351" spans="2:21" ht="15.75" customHeight="1">
      <c r="B351" s="1662" t="s">
        <v>223</v>
      </c>
      <c r="C351" s="1663"/>
      <c r="D351" s="1663"/>
      <c r="E351" s="1664">
        <v>1170</v>
      </c>
      <c r="F351" s="1664"/>
      <c r="G351" s="1683"/>
      <c r="H351" s="1684"/>
      <c r="I351" s="1673"/>
      <c r="J351" s="1674"/>
      <c r="K351" s="1674"/>
      <c r="L351" s="1679"/>
      <c r="M351" s="1679"/>
      <c r="N351" s="1679"/>
      <c r="O351" s="1679"/>
      <c r="P351" s="1680"/>
      <c r="U351" s="23"/>
    </row>
    <row r="352" spans="2:21" ht="15.75" customHeight="1">
      <c r="B352" s="1662" t="s">
        <v>224</v>
      </c>
      <c r="C352" s="1663"/>
      <c r="D352" s="1663"/>
      <c r="E352" s="1664">
        <v>1595</v>
      </c>
      <c r="F352" s="1664"/>
      <c r="G352" s="1683"/>
      <c r="H352" s="1684"/>
      <c r="I352" s="1673"/>
      <c r="J352" s="1674"/>
      <c r="K352" s="1674"/>
      <c r="L352" s="1679"/>
      <c r="M352" s="1679"/>
      <c r="N352" s="1679"/>
      <c r="O352" s="1679"/>
      <c r="P352" s="1680"/>
      <c r="U352" s="23"/>
    </row>
    <row r="353" spans="2:21" ht="15.75" customHeight="1">
      <c r="B353" s="1662" t="s">
        <v>225</v>
      </c>
      <c r="C353" s="1663"/>
      <c r="D353" s="1663"/>
      <c r="E353" s="1664">
        <v>79</v>
      </c>
      <c r="F353" s="1664"/>
      <c r="G353" s="1664"/>
      <c r="H353" s="1665"/>
      <c r="I353" s="1673"/>
      <c r="J353" s="1674"/>
      <c r="K353" s="1674"/>
      <c r="L353" s="1679"/>
      <c r="M353" s="1679"/>
      <c r="N353" s="1679"/>
      <c r="O353" s="1679"/>
      <c r="P353" s="1680"/>
    </row>
    <row r="354" spans="2:21" ht="24" customHeight="1">
      <c r="B354" s="1662"/>
      <c r="C354" s="1663"/>
      <c r="D354" s="1663"/>
      <c r="E354" s="1664"/>
      <c r="F354" s="1664"/>
      <c r="G354" s="1664"/>
      <c r="H354" s="1665"/>
      <c r="I354" s="1673"/>
      <c r="J354" s="1674"/>
      <c r="K354" s="1674"/>
      <c r="L354" s="1679"/>
      <c r="M354" s="1679"/>
      <c r="N354" s="1679"/>
      <c r="O354" s="1679"/>
      <c r="P354" s="1680"/>
    </row>
    <row r="355" spans="2:21" ht="21.75" customHeight="1">
      <c r="B355" s="1657"/>
      <c r="C355" s="1658"/>
      <c r="D355" s="1658"/>
      <c r="E355" s="1664"/>
      <c r="F355" s="1664"/>
      <c r="G355" s="1664"/>
      <c r="H355" s="1665"/>
      <c r="I355" s="1673"/>
      <c r="J355" s="1674"/>
      <c r="K355" s="1674"/>
      <c r="L355" s="1679"/>
      <c r="M355" s="1679"/>
      <c r="N355" s="1679"/>
      <c r="O355" s="1679"/>
      <c r="P355" s="1680"/>
    </row>
    <row r="356" spans="2:21" ht="18.75" customHeight="1" thickBot="1">
      <c r="B356" s="199"/>
      <c r="C356" s="200"/>
      <c r="D356" s="200"/>
      <c r="E356" s="201"/>
      <c r="F356" s="201"/>
      <c r="G356" s="201"/>
      <c r="H356" s="202"/>
      <c r="I356" s="1675"/>
      <c r="J356" s="1676"/>
      <c r="K356" s="1676"/>
      <c r="L356" s="1681"/>
      <c r="M356" s="1681"/>
      <c r="N356" s="1681"/>
      <c r="O356" s="1681"/>
      <c r="P356" s="1682"/>
    </row>
    <row r="357" spans="2:21" ht="34.5" thickBot="1">
      <c r="B357" s="1623" t="s">
        <v>226</v>
      </c>
      <c r="C357" s="1624"/>
      <c r="D357" s="1624"/>
      <c r="E357" s="1624"/>
      <c r="F357" s="1624"/>
      <c r="G357" s="1624"/>
      <c r="H357" s="1625"/>
      <c r="I357" s="1623" t="s">
        <v>227</v>
      </c>
      <c r="J357" s="1626"/>
      <c r="K357" s="1626"/>
      <c r="L357" s="1626"/>
      <c r="M357" s="1626"/>
      <c r="N357" s="1626"/>
      <c r="O357" s="1626"/>
      <c r="P357" s="1627"/>
    </row>
    <row r="358" spans="2:21" ht="18.75" customHeight="1">
      <c r="B358" s="1628"/>
      <c r="C358" s="1629"/>
      <c r="D358" s="1629"/>
      <c r="E358" s="1629"/>
      <c r="F358" s="1629"/>
      <c r="G358" s="1629"/>
      <c r="H358" s="1630"/>
      <c r="I358" s="1634"/>
      <c r="J358" s="1635"/>
      <c r="K358" s="1635"/>
      <c r="L358" s="1635"/>
      <c r="M358" s="1635"/>
      <c r="N358" s="1635"/>
      <c r="O358" s="1635"/>
      <c r="P358" s="1636"/>
    </row>
    <row r="359" spans="2:21" ht="18.75" customHeight="1">
      <c r="B359" s="1631"/>
      <c r="C359" s="1632"/>
      <c r="D359" s="1632"/>
      <c r="E359" s="1632"/>
      <c r="F359" s="1632"/>
      <c r="G359" s="1632"/>
      <c r="H359" s="1633"/>
      <c r="I359" s="1637"/>
      <c r="J359" s="1638"/>
      <c r="K359" s="1638"/>
      <c r="L359" s="1638"/>
      <c r="M359" s="1638"/>
      <c r="N359" s="1638"/>
      <c r="O359" s="1638"/>
      <c r="P359" s="1639"/>
    </row>
    <row r="360" spans="2:21" ht="18.75" customHeight="1">
      <c r="B360" s="1631"/>
      <c r="C360" s="1632"/>
      <c r="D360" s="1632"/>
      <c r="E360" s="1632"/>
      <c r="F360" s="1632"/>
      <c r="G360" s="1632"/>
      <c r="H360" s="1633"/>
      <c r="I360" s="1637"/>
      <c r="J360" s="1638"/>
      <c r="K360" s="1638"/>
      <c r="L360" s="1638"/>
      <c r="M360" s="1638"/>
      <c r="N360" s="1638"/>
      <c r="O360" s="1638"/>
      <c r="P360" s="1639"/>
    </row>
    <row r="361" spans="2:21" ht="19.5" customHeight="1" thickBot="1">
      <c r="B361" s="1631"/>
      <c r="C361" s="1632"/>
      <c r="D361" s="1632"/>
      <c r="E361" s="1632"/>
      <c r="F361" s="1632"/>
      <c r="G361" s="1632"/>
      <c r="H361" s="1633"/>
      <c r="I361" s="1640"/>
      <c r="J361" s="1641"/>
      <c r="K361" s="1641"/>
      <c r="L361" s="1641"/>
      <c r="M361" s="1641"/>
      <c r="N361" s="1641"/>
      <c r="O361" s="1641"/>
      <c r="P361" s="1642"/>
    </row>
    <row r="362" spans="2:21" ht="15" customHeight="1">
      <c r="B362" s="1643" t="s">
        <v>228</v>
      </c>
      <c r="C362" s="1644"/>
      <c r="D362" s="1644"/>
      <c r="E362" s="1644"/>
      <c r="F362" s="1644"/>
      <c r="G362" s="1644"/>
      <c r="H362" s="1644"/>
      <c r="I362" s="1644"/>
      <c r="J362" s="1644"/>
      <c r="K362" s="1644"/>
      <c r="L362" s="1644"/>
      <c r="M362" s="1644"/>
      <c r="N362" s="1644"/>
      <c r="O362" s="1644"/>
      <c r="P362" s="1645"/>
      <c r="U362" s="23"/>
    </row>
    <row r="363" spans="2:21" ht="15.75" customHeight="1">
      <c r="B363" s="1646"/>
      <c r="C363" s="1647"/>
      <c r="D363" s="1647"/>
      <c r="E363" s="1647"/>
      <c r="F363" s="1647"/>
      <c r="G363" s="1647"/>
      <c r="H363" s="1647"/>
      <c r="I363" s="1647"/>
      <c r="J363" s="1647"/>
      <c r="K363" s="1647"/>
      <c r="L363" s="1647"/>
      <c r="M363" s="1647"/>
      <c r="N363" s="1647"/>
      <c r="O363" s="1647"/>
      <c r="P363" s="1648"/>
      <c r="U363" s="23"/>
    </row>
    <row r="364" spans="2:21" ht="15.75" customHeight="1" thickBot="1">
      <c r="B364" s="1649"/>
      <c r="C364" s="1650"/>
      <c r="D364" s="1650"/>
      <c r="E364" s="1650"/>
      <c r="F364" s="1650"/>
      <c r="G364" s="1650"/>
      <c r="H364" s="1650"/>
      <c r="I364" s="1650"/>
      <c r="J364" s="1650"/>
      <c r="K364" s="1650"/>
      <c r="L364" s="1650"/>
      <c r="M364" s="1650"/>
      <c r="N364" s="1650"/>
      <c r="O364" s="1650"/>
      <c r="P364" s="1651"/>
      <c r="U364" s="23"/>
    </row>
    <row r="365" spans="2:21" hidden="1">
      <c r="U365" s="23"/>
    </row>
    <row r="366" spans="2:21" ht="33.6" hidden="1" customHeight="1">
      <c r="B366" s="203"/>
      <c r="C366" s="4"/>
      <c r="D366" s="4"/>
      <c r="E366" s="4"/>
      <c r="F366" s="4"/>
      <c r="G366" s="4"/>
      <c r="H366" s="4"/>
      <c r="I366" s="1652" t="s">
        <v>0</v>
      </c>
      <c r="J366" s="1653"/>
      <c r="K366" s="1653"/>
      <c r="L366" s="1653"/>
      <c r="M366" s="1653"/>
      <c r="N366" s="1653"/>
      <c r="O366" s="1653"/>
      <c r="P366" s="1654"/>
    </row>
    <row r="367" spans="2:21" ht="15.75" hidden="1">
      <c r="N367" s="1613">
        <f>N98</f>
        <v>45070</v>
      </c>
      <c r="O367" s="1613"/>
      <c r="P367" s="44" t="str">
        <f>P98</f>
        <v>7:45 PST</v>
      </c>
    </row>
    <row r="368" spans="2:21" ht="26.25" hidden="1">
      <c r="G368" s="1614" t="s">
        <v>2</v>
      </c>
      <c r="H368" s="1614"/>
      <c r="I368" s="1614"/>
      <c r="J368" s="1614"/>
      <c r="K368" s="1614"/>
      <c r="N368" s="1615" t="str">
        <f>N99</f>
        <v>Lock Desk:   (888) 585-6264</v>
      </c>
      <c r="O368" s="1616"/>
      <c r="P368" s="1617"/>
      <c r="Q368" s="8"/>
    </row>
    <row r="369" spans="2:22" ht="28.5" hidden="1">
      <c r="G369" s="1618" t="s">
        <v>4</v>
      </c>
      <c r="H369" s="1619"/>
      <c r="I369" s="1619"/>
      <c r="J369" s="1619"/>
      <c r="K369" s="1619"/>
      <c r="N369" s="1620" t="str">
        <f>N100</f>
        <v>Lock Desk Available Until 5:00 PM PST</v>
      </c>
      <c r="O369" s="1621"/>
      <c r="P369" s="1622"/>
      <c r="Q369" s="9"/>
    </row>
    <row r="370" spans="2:22" ht="15.75" hidden="1">
      <c r="B370" s="11" t="s">
        <v>6</v>
      </c>
      <c r="F370" s="12" t="str">
        <f>$F$101</f>
        <v>NMLS:1647860 DRE:01136153</v>
      </c>
      <c r="N370" s="1615" t="str">
        <f>N101</f>
        <v>Sales Support:  (888) 585-6264</v>
      </c>
      <c r="O370" s="1616"/>
      <c r="P370" s="1617"/>
    </row>
    <row r="371" spans="2:22" ht="9" hidden="1" customHeight="1">
      <c r="B371" s="45"/>
      <c r="C371" s="46"/>
      <c r="D371" s="46"/>
      <c r="E371" s="144"/>
      <c r="F371" s="144"/>
      <c r="G371" s="144"/>
      <c r="H371" s="144"/>
      <c r="I371" s="144"/>
      <c r="J371" s="144"/>
      <c r="K371" s="144"/>
      <c r="L371" s="144"/>
      <c r="M371" s="144"/>
      <c r="N371" s="193"/>
      <c r="O371" s="193"/>
      <c r="P371" s="194"/>
    </row>
    <row r="372" spans="2:22" ht="34.5" hidden="1" customHeight="1" thickBot="1">
      <c r="B372" s="1623" t="s">
        <v>229</v>
      </c>
      <c r="C372" s="1626"/>
      <c r="D372" s="1626"/>
      <c r="E372" s="1626"/>
      <c r="F372" s="1626"/>
      <c r="G372" s="1626"/>
      <c r="H372" s="1626"/>
      <c r="I372" s="1626"/>
      <c r="J372" s="1626"/>
      <c r="K372" s="1626"/>
      <c r="L372" s="1626"/>
      <c r="M372" s="1626"/>
      <c r="N372" s="1626"/>
      <c r="O372" s="1626"/>
      <c r="P372" s="1627"/>
      <c r="R372" s="23"/>
    </row>
    <row r="373" spans="2:22" ht="15.75" hidden="1">
      <c r="C373" s="46"/>
      <c r="D373" s="46"/>
      <c r="E373" s="144"/>
      <c r="F373" s="144"/>
      <c r="G373" s="144"/>
      <c r="H373" s="144"/>
      <c r="I373" s="144"/>
      <c r="J373" s="144"/>
      <c r="K373" s="144"/>
      <c r="L373" s="144"/>
      <c r="M373" s="144"/>
      <c r="N373" s="193"/>
      <c r="O373" s="193"/>
      <c r="P373" s="194"/>
    </row>
    <row r="374" spans="2:22" hidden="1">
      <c r="B374" s="42"/>
      <c r="C374" s="20" t="s">
        <v>230</v>
      </c>
      <c r="D374" s="20"/>
      <c r="E374" s="20"/>
      <c r="F374" s="20"/>
      <c r="G374" s="20"/>
      <c r="H374" s="20" t="s">
        <v>231</v>
      </c>
      <c r="I374" s="20"/>
      <c r="J374" s="20"/>
      <c r="K374" s="20"/>
      <c r="L374" s="20"/>
      <c r="M374" s="20" t="s">
        <v>230</v>
      </c>
      <c r="N374" s="20"/>
      <c r="O374" s="20"/>
      <c r="P374" s="43"/>
    </row>
    <row r="375" spans="2:22" ht="15.75" hidden="1">
      <c r="B375" s="1793" t="s">
        <v>232</v>
      </c>
      <c r="C375" s="1794"/>
      <c r="D375" s="1794"/>
      <c r="E375" s="1794"/>
      <c r="F375" s="1795"/>
      <c r="G375" s="1793" t="s">
        <v>233</v>
      </c>
      <c r="H375" s="1794"/>
      <c r="I375" s="1794"/>
      <c r="J375" s="1794"/>
      <c r="K375" s="1795"/>
      <c r="L375" s="1793" t="s">
        <v>234</v>
      </c>
      <c r="M375" s="1794"/>
      <c r="N375" s="1794"/>
      <c r="O375" s="1794"/>
      <c r="P375" s="1795"/>
    </row>
    <row r="376" spans="2:22" hidden="1">
      <c r="B376" s="24" t="s">
        <v>17</v>
      </c>
      <c r="C376" s="25" t="s">
        <v>18</v>
      </c>
      <c r="D376" s="26" t="s">
        <v>19</v>
      </c>
      <c r="E376" s="27" t="s">
        <v>20</v>
      </c>
      <c r="F376" s="27" t="s">
        <v>21</v>
      </c>
      <c r="G376" s="24" t="s">
        <v>17</v>
      </c>
      <c r="H376" s="25" t="s">
        <v>18</v>
      </c>
      <c r="I376" s="26" t="s">
        <v>19</v>
      </c>
      <c r="J376" s="27" t="s">
        <v>20</v>
      </c>
      <c r="K376" s="27" t="s">
        <v>21</v>
      </c>
      <c r="L376" s="24" t="s">
        <v>17</v>
      </c>
      <c r="M376" s="25" t="s">
        <v>18</v>
      </c>
      <c r="N376" s="26" t="s">
        <v>19</v>
      </c>
      <c r="O376" s="27" t="s">
        <v>20</v>
      </c>
      <c r="P376" s="204" t="s">
        <v>21</v>
      </c>
    </row>
    <row r="377" spans="2:22" hidden="1">
      <c r="B377" s="34">
        <v>5.375</v>
      </c>
      <c r="C377" s="35">
        <v>99.925446351548274</v>
      </c>
      <c r="D377" s="35">
        <v>99.918344078820994</v>
      </c>
      <c r="E377" s="35">
        <v>99.911241806093727</v>
      </c>
      <c r="F377" s="35">
        <v>99.85413953336645</v>
      </c>
      <c r="G377" s="34">
        <v>3.875</v>
      </c>
      <c r="H377" s="35">
        <v>95.303208238997641</v>
      </c>
      <c r="I377" s="35">
        <v>95.331617329906734</v>
      </c>
      <c r="J377" s="35">
        <v>95.360026420815828</v>
      </c>
      <c r="K377" s="35">
        <v>95.388435511724921</v>
      </c>
      <c r="L377" s="34">
        <v>5</v>
      </c>
      <c r="M377" s="35">
        <v>98.88981839252709</v>
      </c>
      <c r="N377" s="35">
        <v>98.904022937981637</v>
      </c>
      <c r="O377" s="35">
        <v>98.918227483436183</v>
      </c>
      <c r="P377" s="47">
        <v>98.882432028890719</v>
      </c>
      <c r="Q377" s="23"/>
      <c r="R377" s="23"/>
      <c r="S377" s="23"/>
      <c r="T377" s="23"/>
      <c r="U377" s="23"/>
    </row>
    <row r="378" spans="2:22" hidden="1">
      <c r="B378" s="34">
        <v>5.5</v>
      </c>
      <c r="C378" s="35">
        <v>100.28696588419913</v>
      </c>
      <c r="D378" s="35">
        <v>100.27986361147185</v>
      </c>
      <c r="E378" s="35">
        <v>100.27276133874459</v>
      </c>
      <c r="F378" s="35">
        <v>100.21565906601731</v>
      </c>
      <c r="G378" s="34">
        <v>4</v>
      </c>
      <c r="H378" s="35">
        <v>95.703969198859468</v>
      </c>
      <c r="I378" s="35">
        <v>95.732378289768562</v>
      </c>
      <c r="J378" s="35">
        <v>95.760787380677655</v>
      </c>
      <c r="K378" s="35">
        <v>95.789196471586749</v>
      </c>
      <c r="L378" s="34">
        <v>5.125</v>
      </c>
      <c r="M378" s="35">
        <v>99.301123886169023</v>
      </c>
      <c r="N378" s="35">
        <v>99.31532843162357</v>
      </c>
      <c r="O378" s="35">
        <v>99.329532977078117</v>
      </c>
      <c r="P378" s="47">
        <v>99.293737522532652</v>
      </c>
      <c r="Q378" s="23"/>
      <c r="R378" s="23"/>
      <c r="S378" s="23"/>
      <c r="T378" s="23"/>
      <c r="U378" s="23"/>
    </row>
    <row r="379" spans="2:22" hidden="1">
      <c r="B379" s="34">
        <v>5.625</v>
      </c>
      <c r="C379" s="35">
        <v>100.62531421438155</v>
      </c>
      <c r="D379" s="35">
        <v>100.61821194165427</v>
      </c>
      <c r="E379" s="35">
        <v>100.611109668927</v>
      </c>
      <c r="F379" s="35">
        <v>100.55400739619972</v>
      </c>
      <c r="G379" s="34">
        <v>4.125</v>
      </c>
      <c r="H379" s="35">
        <v>96.037630771635847</v>
      </c>
      <c r="I379" s="35">
        <v>96.06603986254494</v>
      </c>
      <c r="J379" s="35">
        <v>96.094448953454034</v>
      </c>
      <c r="K379" s="35">
        <v>96.122858044363127</v>
      </c>
      <c r="L379" s="34">
        <v>5.25</v>
      </c>
      <c r="M379" s="35">
        <v>99.782776771656671</v>
      </c>
      <c r="N379" s="35">
        <v>99.775674498929391</v>
      </c>
      <c r="O379" s="35">
        <v>99.768572226202124</v>
      </c>
      <c r="P379" s="47">
        <v>99.711469953474847</v>
      </c>
      <c r="Q379" s="23"/>
      <c r="R379" s="23"/>
      <c r="S379" s="23"/>
      <c r="T379" s="23"/>
      <c r="U379" s="23"/>
      <c r="V379" s="23"/>
    </row>
    <row r="380" spans="2:22" hidden="1">
      <c r="B380" s="34">
        <v>5.75</v>
      </c>
      <c r="C380" s="35">
        <v>101.39250424942506</v>
      </c>
      <c r="D380" s="35">
        <v>101.20784515851597</v>
      </c>
      <c r="E380" s="35">
        <v>101.02318606760687</v>
      </c>
      <c r="F380" s="35">
        <v>100.78852697669778</v>
      </c>
      <c r="G380" s="34">
        <v>4.25</v>
      </c>
      <c r="H380" s="35">
        <v>96.81350339239988</v>
      </c>
      <c r="I380" s="35">
        <v>96.792196574218067</v>
      </c>
      <c r="J380" s="35">
        <v>96.77088975603624</v>
      </c>
      <c r="K380" s="35">
        <v>96.749582937854427</v>
      </c>
      <c r="L380" s="34">
        <v>5.375</v>
      </c>
      <c r="M380" s="35">
        <v>99.925446351548274</v>
      </c>
      <c r="N380" s="35">
        <v>99.918344078820994</v>
      </c>
      <c r="O380" s="35">
        <v>99.911241806093727</v>
      </c>
      <c r="P380" s="47">
        <v>99.85413953336645</v>
      </c>
      <c r="Q380" s="23"/>
      <c r="R380" s="23"/>
      <c r="S380" s="23"/>
      <c r="T380" s="23"/>
      <c r="U380" s="23"/>
      <c r="V380" s="23"/>
    </row>
    <row r="381" spans="2:22" hidden="1">
      <c r="B381" s="34">
        <v>5.875</v>
      </c>
      <c r="C381" s="35">
        <v>101.39697113183735</v>
      </c>
      <c r="D381" s="35">
        <v>101.21231204092825</v>
      </c>
      <c r="E381" s="35">
        <v>101.02765295001916</v>
      </c>
      <c r="F381" s="35">
        <v>100.79299385911007</v>
      </c>
      <c r="G381" s="34">
        <v>4.375</v>
      </c>
      <c r="H381" s="35">
        <v>97.129633194077599</v>
      </c>
      <c r="I381" s="35">
        <v>97.108326375895786</v>
      </c>
      <c r="J381" s="35">
        <v>97.087019557713958</v>
      </c>
      <c r="K381" s="35">
        <v>97.065712739532145</v>
      </c>
      <c r="L381" s="34">
        <v>5.5</v>
      </c>
      <c r="M381" s="35">
        <v>100.28696588419913</v>
      </c>
      <c r="N381" s="35">
        <v>100.27986361147185</v>
      </c>
      <c r="O381" s="35">
        <v>100.27276133874459</v>
      </c>
      <c r="P381" s="47">
        <v>100.21565906601731</v>
      </c>
      <c r="Q381" s="23"/>
      <c r="R381" s="23"/>
      <c r="S381" s="23"/>
      <c r="T381" s="23"/>
      <c r="U381" s="23"/>
    </row>
    <row r="382" spans="2:22" hidden="1">
      <c r="B382" s="34">
        <v>5.99</v>
      </c>
      <c r="C382" s="35">
        <v>101.3986964330019</v>
      </c>
      <c r="D382" s="35">
        <v>101.21403734209281</v>
      </c>
      <c r="E382" s="35">
        <v>101.02937825118372</v>
      </c>
      <c r="F382" s="35">
        <v>100.79471916027462</v>
      </c>
      <c r="G382" s="34">
        <v>4.5</v>
      </c>
      <c r="H382" s="35">
        <v>97.641244005183992</v>
      </c>
      <c r="I382" s="35">
        <v>97.619937187002179</v>
      </c>
      <c r="J382" s="35">
        <v>97.598630368820352</v>
      </c>
      <c r="K382" s="35">
        <v>97.577323550638539</v>
      </c>
      <c r="L382" s="34">
        <v>5.625</v>
      </c>
      <c r="M382" s="35">
        <v>100.62531421438155</v>
      </c>
      <c r="N382" s="35">
        <v>100.61821194165427</v>
      </c>
      <c r="O382" s="35">
        <v>100.611109668927</v>
      </c>
      <c r="P382" s="47">
        <v>100.55400739619972</v>
      </c>
      <c r="Q382" s="23"/>
      <c r="R382" s="23"/>
      <c r="S382" s="23"/>
      <c r="T382" s="23"/>
      <c r="U382" s="23"/>
    </row>
    <row r="383" spans="2:22" hidden="1">
      <c r="B383" s="34">
        <v>6</v>
      </c>
      <c r="C383" s="35">
        <v>101.58869643300191</v>
      </c>
      <c r="D383" s="35">
        <v>101.40403734209282</v>
      </c>
      <c r="E383" s="35">
        <v>101.21937825118373</v>
      </c>
      <c r="F383" s="35">
        <v>100.98471916027464</v>
      </c>
      <c r="G383" s="34">
        <v>4.625</v>
      </c>
      <c r="H383" s="35">
        <v>98.001052523427703</v>
      </c>
      <c r="I383" s="35">
        <v>97.97974570524589</v>
      </c>
      <c r="J383" s="35">
        <v>97.958438887064062</v>
      </c>
      <c r="K383" s="35">
        <v>97.937132068882249</v>
      </c>
      <c r="L383" s="34">
        <v>5.75</v>
      </c>
      <c r="M383" s="35">
        <v>101.39250424942506</v>
      </c>
      <c r="N383" s="35">
        <v>101.20784515851597</v>
      </c>
      <c r="O383" s="35">
        <v>101.02318606760687</v>
      </c>
      <c r="P383" s="47">
        <v>100.78852697669778</v>
      </c>
      <c r="Q383" s="23"/>
      <c r="R383" s="23"/>
      <c r="S383" s="23"/>
      <c r="T383" s="23"/>
      <c r="U383" s="23"/>
    </row>
    <row r="384" spans="2:22" hidden="1">
      <c r="B384" s="34">
        <v>6.125</v>
      </c>
      <c r="C384" s="35">
        <v>101.88824267424242</v>
      </c>
      <c r="D384" s="35">
        <v>101.70358358333333</v>
      </c>
      <c r="E384" s="35">
        <v>101.51892449242423</v>
      </c>
      <c r="F384" s="35">
        <v>101.28426540151514</v>
      </c>
      <c r="G384" s="34">
        <v>4.75</v>
      </c>
      <c r="H384" s="35">
        <v>97.991084779423701</v>
      </c>
      <c r="I384" s="35">
        <v>98.005289324878248</v>
      </c>
      <c r="J384" s="35">
        <v>98.019493870332795</v>
      </c>
      <c r="K384" s="35">
        <v>97.98369841578733</v>
      </c>
      <c r="L384" s="34">
        <v>5.875</v>
      </c>
      <c r="M384" s="35">
        <v>101.39697113183735</v>
      </c>
      <c r="N384" s="35">
        <v>101.21231204092825</v>
      </c>
      <c r="O384" s="35">
        <v>101.02765295001916</v>
      </c>
      <c r="P384" s="47">
        <v>100.79299385911007</v>
      </c>
      <c r="Q384" s="23"/>
      <c r="R384" s="23"/>
      <c r="S384" s="23"/>
      <c r="T384" s="23"/>
      <c r="U384" s="23"/>
    </row>
    <row r="385" spans="2:22" hidden="1">
      <c r="B385" s="34">
        <v>6.25</v>
      </c>
      <c r="C385" s="35">
        <v>101.99329134343435</v>
      </c>
      <c r="D385" s="35">
        <v>101.80863225252526</v>
      </c>
      <c r="E385" s="35">
        <v>101.62397316161616</v>
      </c>
      <c r="F385" s="35">
        <v>101.38931407070707</v>
      </c>
      <c r="G385" s="34">
        <v>4.875</v>
      </c>
      <c r="H385" s="35">
        <v>98.158408707852345</v>
      </c>
      <c r="I385" s="35">
        <v>98.172613253306892</v>
      </c>
      <c r="J385" s="35">
        <v>98.186817798761439</v>
      </c>
      <c r="K385" s="35">
        <v>98.151022344215974</v>
      </c>
      <c r="L385" s="34">
        <v>5.99</v>
      </c>
      <c r="M385" s="35">
        <v>101.3986964330019</v>
      </c>
      <c r="N385" s="35">
        <v>101.21403734209281</v>
      </c>
      <c r="O385" s="35">
        <v>101.02937825118372</v>
      </c>
      <c r="P385" s="47">
        <v>100.79471916027462</v>
      </c>
      <c r="Q385" s="23"/>
      <c r="R385" s="23"/>
      <c r="S385" s="23"/>
      <c r="T385" s="23"/>
      <c r="U385" s="23"/>
    </row>
    <row r="386" spans="2:22" hidden="1">
      <c r="B386" s="34">
        <v>6.375</v>
      </c>
      <c r="C386" s="35">
        <v>102.02102378030303</v>
      </c>
      <c r="D386" s="35">
        <v>101.99261468939393</v>
      </c>
      <c r="E386" s="35">
        <v>101.96420559848484</v>
      </c>
      <c r="F386" s="35">
        <v>101.88579650757575</v>
      </c>
      <c r="G386" s="34">
        <v>5</v>
      </c>
      <c r="H386" s="35">
        <v>98.257213072789057</v>
      </c>
      <c r="I386" s="35">
        <v>98.271417618243603</v>
      </c>
      <c r="J386" s="35">
        <v>98.28562216369815</v>
      </c>
      <c r="K386" s="35">
        <v>98.249826709152686</v>
      </c>
      <c r="L386" s="34">
        <v>6</v>
      </c>
      <c r="M386" s="35">
        <v>101.58869643300191</v>
      </c>
      <c r="N386" s="35">
        <v>101.40403734209282</v>
      </c>
      <c r="O386" s="35">
        <v>101.21937825118373</v>
      </c>
      <c r="P386" s="47">
        <v>100.98471916027464</v>
      </c>
      <c r="Q386" s="23"/>
      <c r="R386" s="23"/>
      <c r="S386" s="23"/>
      <c r="T386" s="23"/>
    </row>
    <row r="387" spans="2:22" hidden="1">
      <c r="B387" s="34">
        <v>6.5</v>
      </c>
      <c r="C387" s="35">
        <v>102.05745206060607</v>
      </c>
      <c r="D387" s="35">
        <v>102.02904296969697</v>
      </c>
      <c r="E387" s="35">
        <v>102.00063387878788</v>
      </c>
      <c r="F387" s="35">
        <v>101.92222478787879</v>
      </c>
      <c r="G387" s="34">
        <v>5.125</v>
      </c>
      <c r="H387" s="35">
        <v>98.380224272889151</v>
      </c>
      <c r="I387" s="35">
        <v>98.394428818343698</v>
      </c>
      <c r="J387" s="35">
        <v>98.408633363798245</v>
      </c>
      <c r="K387" s="35">
        <v>98.37283790925278</v>
      </c>
      <c r="L387" s="34">
        <v>6.125</v>
      </c>
      <c r="M387" s="35">
        <v>101.88824267424242</v>
      </c>
      <c r="N387" s="35">
        <v>101.70358358333333</v>
      </c>
      <c r="O387" s="35">
        <v>101.51892449242423</v>
      </c>
      <c r="P387" s="47">
        <v>101.28426540151514</v>
      </c>
      <c r="Q387" s="23"/>
      <c r="R387" s="23"/>
      <c r="S387" s="23"/>
      <c r="T387" s="23"/>
    </row>
    <row r="388" spans="2:22" hidden="1">
      <c r="B388" s="34">
        <v>6.625</v>
      </c>
      <c r="C388" s="35">
        <v>102.23667750757576</v>
      </c>
      <c r="D388" s="35">
        <v>102.20826841666667</v>
      </c>
      <c r="E388" s="35">
        <v>102.17985932575758</v>
      </c>
      <c r="F388" s="35">
        <v>102.10145023484849</v>
      </c>
      <c r="G388" s="34">
        <v>5.25</v>
      </c>
      <c r="H388" s="35">
        <v>98.445551085380316</v>
      </c>
      <c r="I388" s="35">
        <v>98.339016994471223</v>
      </c>
      <c r="J388" s="35">
        <v>98.232482903562129</v>
      </c>
      <c r="K388" s="35">
        <v>98.075948812653039</v>
      </c>
      <c r="L388" s="34">
        <v>6.25</v>
      </c>
      <c r="M388" s="35">
        <v>101.99329134343435</v>
      </c>
      <c r="N388" s="35">
        <v>101.80863225252526</v>
      </c>
      <c r="O388" s="35">
        <v>101.62397316161616</v>
      </c>
      <c r="P388" s="47">
        <v>101.38931407070707</v>
      </c>
      <c r="Q388" s="23"/>
      <c r="R388" s="23"/>
      <c r="S388" s="23"/>
      <c r="T388" s="23"/>
    </row>
    <row r="389" spans="2:22" hidden="1">
      <c r="B389" s="34">
        <v>6.75</v>
      </c>
      <c r="C389" s="35">
        <v>102.61884592424242</v>
      </c>
      <c r="D389" s="35">
        <v>102.4696981969697</v>
      </c>
      <c r="E389" s="35">
        <v>102.32055046969697</v>
      </c>
      <c r="F389" s="35">
        <v>102.17140274242425</v>
      </c>
      <c r="G389" s="34">
        <v>5.375</v>
      </c>
      <c r="H389" s="35">
        <v>98.355050634829055</v>
      </c>
      <c r="I389" s="35">
        <v>98.248516543919962</v>
      </c>
      <c r="J389" s="35">
        <v>98.141982453010868</v>
      </c>
      <c r="K389" s="35">
        <v>97.985448362101778</v>
      </c>
      <c r="L389" s="34">
        <v>6.375</v>
      </c>
      <c r="M389" s="35">
        <v>102.02102378030303</v>
      </c>
      <c r="N389" s="35">
        <v>101.99261468939393</v>
      </c>
      <c r="O389" s="35">
        <v>101.96420559848484</v>
      </c>
      <c r="P389" s="47">
        <v>101.88579650757575</v>
      </c>
      <c r="Q389" s="23"/>
      <c r="R389" s="23"/>
      <c r="S389" s="23"/>
    </row>
    <row r="390" spans="2:22" hidden="1">
      <c r="B390" s="34">
        <v>6.875</v>
      </c>
      <c r="C390" s="35">
        <v>102.62364187121212</v>
      </c>
      <c r="D390" s="35">
        <v>102.4744941439394</v>
      </c>
      <c r="E390" s="35">
        <v>102.32534641666666</v>
      </c>
      <c r="F390" s="35">
        <v>102.17619868939394</v>
      </c>
      <c r="G390" s="34">
        <v>5.5</v>
      </c>
      <c r="H390" s="35">
        <v>98.494561677735703</v>
      </c>
      <c r="I390" s="35">
        <v>98.38802758682661</v>
      </c>
      <c r="J390" s="35">
        <v>98.281493495917516</v>
      </c>
      <c r="K390" s="35">
        <v>98.124959405008426</v>
      </c>
      <c r="L390" s="34">
        <v>6.5</v>
      </c>
      <c r="M390" s="35">
        <v>102.05745206060607</v>
      </c>
      <c r="N390" s="35">
        <v>102.02904296969697</v>
      </c>
      <c r="O390" s="35">
        <v>102.00063387878788</v>
      </c>
      <c r="P390" s="47">
        <v>101.92222478787879</v>
      </c>
      <c r="Q390" s="23"/>
      <c r="R390" s="23"/>
      <c r="S390" s="23"/>
    </row>
    <row r="391" spans="2:22" hidden="1">
      <c r="B391" s="34">
        <v>6.99</v>
      </c>
      <c r="C391" s="35">
        <v>102.64156315151514</v>
      </c>
      <c r="D391" s="35">
        <v>102.49241542424242</v>
      </c>
      <c r="E391" s="35">
        <v>102.34326769696969</v>
      </c>
      <c r="F391" s="47">
        <v>102.19411996969697</v>
      </c>
      <c r="G391" s="34">
        <v>5.625</v>
      </c>
      <c r="H391" s="35">
        <v>98.53951836322787</v>
      </c>
      <c r="I391" s="35">
        <v>98.432984272318777</v>
      </c>
      <c r="J391" s="35">
        <v>98.326450181409683</v>
      </c>
      <c r="K391" s="47">
        <v>98.169916090500607</v>
      </c>
      <c r="L391" s="34">
        <v>6.625</v>
      </c>
      <c r="M391" s="35">
        <v>102.23667750757576</v>
      </c>
      <c r="N391" s="35">
        <v>102.20826841666667</v>
      </c>
      <c r="O391" s="35">
        <v>102.17985932575758</v>
      </c>
      <c r="P391" s="47">
        <v>102.10145023484849</v>
      </c>
      <c r="Q391" s="23"/>
      <c r="R391" s="23"/>
      <c r="S391" s="23"/>
    </row>
    <row r="392" spans="2:22" ht="15.75" hidden="1" thickBot="1">
      <c r="B392" s="38">
        <v>7</v>
      </c>
      <c r="C392" s="39">
        <v>102.75656315151514</v>
      </c>
      <c r="D392" s="39">
        <v>102.60741542424242</v>
      </c>
      <c r="E392" s="40">
        <v>102.45826769696968</v>
      </c>
      <c r="F392" s="205">
        <v>102.30911996969697</v>
      </c>
      <c r="G392" s="38">
        <v>6.125</v>
      </c>
      <c r="H392" s="39">
        <v>99.588565983766244</v>
      </c>
      <c r="I392" s="39">
        <v>99.560156892857151</v>
      </c>
      <c r="J392" s="40">
        <v>99.531747801948057</v>
      </c>
      <c r="K392" s="205">
        <v>99.453338711038967</v>
      </c>
      <c r="L392" s="38">
        <v>7</v>
      </c>
      <c r="M392" s="39">
        <v>102.75656315151514</v>
      </c>
      <c r="N392" s="39">
        <v>102.60741542424242</v>
      </c>
      <c r="O392" s="40">
        <v>102.45826769696968</v>
      </c>
      <c r="P392" s="205">
        <v>102.30911996969697</v>
      </c>
      <c r="Q392" s="23"/>
      <c r="R392" s="23"/>
    </row>
    <row r="393" spans="2:22" hidden="1">
      <c r="B393" s="42"/>
      <c r="C393" s="20" t="s">
        <v>230</v>
      </c>
      <c r="D393" s="20"/>
      <c r="E393" s="20"/>
      <c r="F393" s="20"/>
      <c r="G393" s="20"/>
      <c r="H393" s="20" t="s">
        <v>231</v>
      </c>
      <c r="I393" s="20"/>
      <c r="J393" s="20"/>
      <c r="K393" s="20"/>
      <c r="L393" s="20"/>
      <c r="M393" s="20" t="s">
        <v>230</v>
      </c>
      <c r="N393" s="20"/>
      <c r="O393" s="20"/>
      <c r="P393" s="43"/>
      <c r="R393" s="23"/>
    </row>
    <row r="394" spans="2:22" ht="15.75" hidden="1" customHeight="1">
      <c r="B394" s="1793" t="s">
        <v>235</v>
      </c>
      <c r="C394" s="1794"/>
      <c r="D394" s="1794"/>
      <c r="E394" s="1794"/>
      <c r="F394" s="1795"/>
      <c r="G394" s="1793" t="s">
        <v>236</v>
      </c>
      <c r="H394" s="1794"/>
      <c r="I394" s="1794"/>
      <c r="J394" s="1794"/>
      <c r="K394" s="1795"/>
      <c r="L394" s="1793" t="s">
        <v>237</v>
      </c>
      <c r="M394" s="1794"/>
      <c r="N394" s="1794"/>
      <c r="O394" s="1794"/>
      <c r="P394" s="1795"/>
    </row>
    <row r="395" spans="2:22" s="206" customFormat="1" hidden="1">
      <c r="B395" s="24" t="s">
        <v>17</v>
      </c>
      <c r="C395" s="25" t="s">
        <v>18</v>
      </c>
      <c r="D395" s="26" t="s">
        <v>19</v>
      </c>
      <c r="E395" s="27" t="s">
        <v>20</v>
      </c>
      <c r="F395" s="27" t="s">
        <v>21</v>
      </c>
      <c r="G395" s="24" t="s">
        <v>17</v>
      </c>
      <c r="H395" s="25" t="s">
        <v>18</v>
      </c>
      <c r="I395" s="26" t="s">
        <v>19</v>
      </c>
      <c r="J395" s="27" t="s">
        <v>20</v>
      </c>
      <c r="K395" s="27" t="s">
        <v>21</v>
      </c>
      <c r="L395" s="24" t="s">
        <v>17</v>
      </c>
      <c r="M395" s="25" t="s">
        <v>18</v>
      </c>
      <c r="N395" s="26" t="s">
        <v>19</v>
      </c>
      <c r="O395" s="27" t="s">
        <v>20</v>
      </c>
      <c r="P395" s="204" t="s">
        <v>21</v>
      </c>
    </row>
    <row r="396" spans="2:22" hidden="1">
      <c r="B396" s="34">
        <v>5.375</v>
      </c>
      <c r="C396" s="35">
        <v>98.78919635154827</v>
      </c>
      <c r="D396" s="35">
        <v>98.78209407882099</v>
      </c>
      <c r="E396" s="35">
        <v>98.774991806093723</v>
      </c>
      <c r="F396" s="35">
        <v>98.717889533366446</v>
      </c>
      <c r="G396" s="34">
        <v>4.25</v>
      </c>
      <c r="H396" s="35">
        <v>93.81350339239988</v>
      </c>
      <c r="I396" s="35">
        <v>93.792196574218067</v>
      </c>
      <c r="J396" s="35">
        <v>93.77088975603624</v>
      </c>
      <c r="K396" s="35">
        <v>93.749582937854427</v>
      </c>
      <c r="L396" s="34">
        <v>5.375</v>
      </c>
      <c r="M396" s="35">
        <v>98.237946351548274</v>
      </c>
      <c r="N396" s="35">
        <v>98.230844078820994</v>
      </c>
      <c r="O396" s="35">
        <v>98.223741806093727</v>
      </c>
      <c r="P396" s="47">
        <v>97.66663953336645</v>
      </c>
      <c r="Q396" s="23"/>
      <c r="R396" s="23"/>
      <c r="S396" s="23"/>
      <c r="T396" s="23"/>
      <c r="U396" s="23"/>
    </row>
    <row r="397" spans="2:22" hidden="1">
      <c r="B397" s="34">
        <v>5.5</v>
      </c>
      <c r="C397" s="35">
        <v>99.27571588419913</v>
      </c>
      <c r="D397" s="35">
        <v>99.268613611471849</v>
      </c>
      <c r="E397" s="35">
        <v>99.261511338744583</v>
      </c>
      <c r="F397" s="35">
        <v>99.204409066017305</v>
      </c>
      <c r="G397" s="34">
        <v>4.375</v>
      </c>
      <c r="H397" s="35">
        <v>93.7996331940776</v>
      </c>
      <c r="I397" s="35">
        <v>93.778326375895787</v>
      </c>
      <c r="J397" s="35">
        <v>93.75701955771396</v>
      </c>
      <c r="K397" s="35">
        <v>93.735712739532147</v>
      </c>
      <c r="L397" s="34">
        <v>5.5</v>
      </c>
      <c r="M397" s="35">
        <v>98.599465884199134</v>
      </c>
      <c r="N397" s="35">
        <v>98.592363611471853</v>
      </c>
      <c r="O397" s="35">
        <v>98.585261338744587</v>
      </c>
      <c r="P397" s="47">
        <v>98.028159066017309</v>
      </c>
      <c r="Q397" s="23"/>
      <c r="R397" s="23"/>
      <c r="S397" s="23"/>
      <c r="T397" s="23"/>
      <c r="U397" s="23"/>
    </row>
    <row r="398" spans="2:22" hidden="1">
      <c r="B398" s="34">
        <v>5.625</v>
      </c>
      <c r="C398" s="35">
        <v>99.749064214381548</v>
      </c>
      <c r="D398" s="35">
        <v>99.741961941654267</v>
      </c>
      <c r="E398" s="35">
        <v>99.734859668927001</v>
      </c>
      <c r="F398" s="35">
        <v>99.677757396199723</v>
      </c>
      <c r="G398" s="34">
        <v>4.5</v>
      </c>
      <c r="H398" s="35">
        <v>94.041244005183998</v>
      </c>
      <c r="I398" s="35">
        <v>94.019937187002185</v>
      </c>
      <c r="J398" s="35">
        <v>93.998630368820358</v>
      </c>
      <c r="K398" s="35">
        <v>93.977323550638545</v>
      </c>
      <c r="L398" s="34">
        <v>5.625</v>
      </c>
      <c r="M398" s="35">
        <v>98.937814214381547</v>
      </c>
      <c r="N398" s="35">
        <v>98.930711941654266</v>
      </c>
      <c r="O398" s="35">
        <v>98.923609668927</v>
      </c>
      <c r="P398" s="47">
        <v>98.366507396199722</v>
      </c>
      <c r="Q398" s="23"/>
      <c r="R398" s="23"/>
      <c r="S398" s="23"/>
      <c r="T398" s="23"/>
      <c r="U398" s="23"/>
      <c r="V398" s="23"/>
    </row>
    <row r="399" spans="2:22" hidden="1">
      <c r="B399" s="34">
        <v>5.75</v>
      </c>
      <c r="C399" s="35">
        <v>100.94750424942507</v>
      </c>
      <c r="D399" s="35">
        <v>100.76284515851597</v>
      </c>
      <c r="E399" s="35">
        <v>100.57818606760688</v>
      </c>
      <c r="F399" s="35">
        <v>100.34352697669779</v>
      </c>
      <c r="G399" s="34">
        <v>4.625</v>
      </c>
      <c r="H399" s="35">
        <v>94.501052523427703</v>
      </c>
      <c r="I399" s="35">
        <v>94.47974570524589</v>
      </c>
      <c r="J399" s="35">
        <v>94.458438887064062</v>
      </c>
      <c r="K399" s="35">
        <v>94.437132068882249</v>
      </c>
      <c r="L399" s="34">
        <v>5.75</v>
      </c>
      <c r="M399" s="35">
        <v>100.58000424942506</v>
      </c>
      <c r="N399" s="35">
        <v>100.39534515851597</v>
      </c>
      <c r="O399" s="35">
        <v>100.21068606760687</v>
      </c>
      <c r="P399" s="47">
        <v>99.476026976697781</v>
      </c>
      <c r="Q399" s="23"/>
      <c r="R399" s="23"/>
      <c r="S399" s="23"/>
      <c r="T399" s="23"/>
      <c r="U399" s="23"/>
      <c r="V399" s="23"/>
    </row>
    <row r="400" spans="2:22" hidden="1">
      <c r="B400" s="34">
        <v>5.875</v>
      </c>
      <c r="C400" s="35">
        <v>101.18197113183734</v>
      </c>
      <c r="D400" s="35">
        <v>100.99731204092825</v>
      </c>
      <c r="E400" s="35">
        <v>100.81265295001916</v>
      </c>
      <c r="F400" s="35">
        <v>100.57799385911007</v>
      </c>
      <c r="G400" s="34">
        <v>4.75</v>
      </c>
      <c r="H400" s="35">
        <v>95.116084779423701</v>
      </c>
      <c r="I400" s="35">
        <v>95.130289324878248</v>
      </c>
      <c r="J400" s="35">
        <v>95.144493870332795</v>
      </c>
      <c r="K400" s="35">
        <v>95.10869841578733</v>
      </c>
      <c r="L400" s="34">
        <v>5.875</v>
      </c>
      <c r="M400" s="35">
        <v>100.58447113183735</v>
      </c>
      <c r="N400" s="35">
        <v>100.39981204092825</v>
      </c>
      <c r="O400" s="35">
        <v>100.21515295001916</v>
      </c>
      <c r="P400" s="47">
        <v>99.480493859110069</v>
      </c>
      <c r="Q400" s="23"/>
      <c r="R400" s="23"/>
      <c r="S400" s="23"/>
      <c r="T400" s="23"/>
      <c r="U400" s="23"/>
    </row>
    <row r="401" spans="2:21" hidden="1">
      <c r="B401" s="34">
        <v>5.99</v>
      </c>
      <c r="C401" s="35">
        <v>100.2936964330019</v>
      </c>
      <c r="D401" s="35">
        <v>100.1090373420928</v>
      </c>
      <c r="E401" s="35">
        <v>99.924378251183711</v>
      </c>
      <c r="F401" s="35">
        <v>99.68971916027462</v>
      </c>
      <c r="G401" s="34">
        <v>4.875</v>
      </c>
      <c r="H401" s="35">
        <v>95.283408707852345</v>
      </c>
      <c r="I401" s="35">
        <v>95.297613253306892</v>
      </c>
      <c r="J401" s="35">
        <v>95.311817798761439</v>
      </c>
      <c r="K401" s="35">
        <v>95.276022344215974</v>
      </c>
      <c r="L401" s="34">
        <v>5.99</v>
      </c>
      <c r="M401" s="35">
        <v>100.5861964330019</v>
      </c>
      <c r="N401" s="35">
        <v>100.40153734209281</v>
      </c>
      <c r="O401" s="35">
        <v>100.21687825118372</v>
      </c>
      <c r="P401" s="47">
        <v>99.482219160274624</v>
      </c>
      <c r="Q401" s="23"/>
      <c r="R401" s="23"/>
      <c r="S401" s="23"/>
      <c r="T401" s="23"/>
      <c r="U401" s="23"/>
    </row>
    <row r="402" spans="2:21" hidden="1">
      <c r="B402" s="34">
        <v>6</v>
      </c>
      <c r="C402" s="35">
        <v>101.23369643300191</v>
      </c>
      <c r="D402" s="35">
        <v>101.04903734209282</v>
      </c>
      <c r="E402" s="35">
        <v>100.86437825118372</v>
      </c>
      <c r="F402" s="35">
        <v>100.62971916027463</v>
      </c>
      <c r="G402" s="34">
        <v>5</v>
      </c>
      <c r="H402" s="35">
        <v>95.382213072789057</v>
      </c>
      <c r="I402" s="35">
        <v>95.396417618243603</v>
      </c>
      <c r="J402" s="35">
        <v>95.41062216369815</v>
      </c>
      <c r="K402" s="35">
        <v>95.374826709152686</v>
      </c>
      <c r="L402" s="34">
        <v>6</v>
      </c>
      <c r="M402" s="35">
        <v>100.77619643300191</v>
      </c>
      <c r="N402" s="35">
        <v>100.59153734209282</v>
      </c>
      <c r="O402" s="35">
        <v>100.40687825118373</v>
      </c>
      <c r="P402" s="47">
        <v>99.672219160274636</v>
      </c>
      <c r="Q402" s="23"/>
      <c r="R402" s="23"/>
      <c r="S402" s="23"/>
      <c r="T402" s="23"/>
      <c r="U402" s="23"/>
    </row>
    <row r="403" spans="2:21" hidden="1">
      <c r="B403" s="34">
        <v>6.125</v>
      </c>
      <c r="C403" s="35">
        <v>101.44324267424243</v>
      </c>
      <c r="D403" s="35">
        <v>101.25858358333333</v>
      </c>
      <c r="E403" s="35">
        <v>101.07392449242424</v>
      </c>
      <c r="F403" s="35">
        <v>100.83926540151515</v>
      </c>
      <c r="G403" s="34">
        <v>5.125</v>
      </c>
      <c r="H403" s="35">
        <v>95.505224272889151</v>
      </c>
      <c r="I403" s="35">
        <v>95.519428818343698</v>
      </c>
      <c r="J403" s="35">
        <v>95.533633363798245</v>
      </c>
      <c r="K403" s="35">
        <v>95.49783790925278</v>
      </c>
      <c r="L403" s="34">
        <v>6.125</v>
      </c>
      <c r="M403" s="35">
        <v>101.07574267424242</v>
      </c>
      <c r="N403" s="35">
        <v>100.89108358333333</v>
      </c>
      <c r="O403" s="35">
        <v>100.70642449242423</v>
      </c>
      <c r="P403" s="47">
        <v>100.32176540151514</v>
      </c>
      <c r="Q403" s="23"/>
      <c r="R403" s="23"/>
      <c r="S403" s="23"/>
      <c r="T403" s="23"/>
      <c r="U403" s="23"/>
    </row>
    <row r="404" spans="2:21" hidden="1">
      <c r="B404" s="34">
        <v>6.25</v>
      </c>
      <c r="C404" s="35">
        <v>101.39829134343435</v>
      </c>
      <c r="D404" s="35">
        <v>101.21363225252526</v>
      </c>
      <c r="E404" s="35">
        <v>101.02897316161616</v>
      </c>
      <c r="F404" s="35">
        <v>100.79431407070707</v>
      </c>
      <c r="G404" s="34">
        <v>5.25</v>
      </c>
      <c r="H404" s="35">
        <v>96.758051085380316</v>
      </c>
      <c r="I404" s="35">
        <v>96.651516994471223</v>
      </c>
      <c r="J404" s="35">
        <v>96.544982903562129</v>
      </c>
      <c r="K404" s="35">
        <v>96.388448812653039</v>
      </c>
      <c r="L404" s="34">
        <v>6.25</v>
      </c>
      <c r="M404" s="35">
        <v>101.33704134343435</v>
      </c>
      <c r="N404" s="35">
        <v>101.15238225252526</v>
      </c>
      <c r="O404" s="35">
        <v>100.96772316161616</v>
      </c>
      <c r="P404" s="47">
        <v>100.58306407070707</v>
      </c>
      <c r="Q404" s="23"/>
      <c r="R404" s="23"/>
      <c r="S404" s="23"/>
      <c r="T404" s="23"/>
      <c r="U404" s="23"/>
    </row>
    <row r="405" spans="2:21" hidden="1">
      <c r="B405" s="34">
        <v>6.375</v>
      </c>
      <c r="C405" s="35">
        <v>101.09602378030303</v>
      </c>
      <c r="D405" s="35">
        <v>101.06761468939393</v>
      </c>
      <c r="E405" s="35">
        <v>101.03920559848484</v>
      </c>
      <c r="F405" s="35">
        <v>100.96079650757575</v>
      </c>
      <c r="G405" s="34">
        <v>5.375</v>
      </c>
      <c r="H405" s="35">
        <v>96.667550634829055</v>
      </c>
      <c r="I405" s="35">
        <v>96.561016543919962</v>
      </c>
      <c r="J405" s="35">
        <v>96.454482453010868</v>
      </c>
      <c r="K405" s="35">
        <v>96.297948362101778</v>
      </c>
      <c r="L405" s="34">
        <v>6.375</v>
      </c>
      <c r="M405" s="35">
        <v>101.36477378030303</v>
      </c>
      <c r="N405" s="35">
        <v>101.33636468939393</v>
      </c>
      <c r="O405" s="35">
        <v>101.30795559848484</v>
      </c>
      <c r="P405" s="47">
        <v>101.07954650757574</v>
      </c>
      <c r="Q405" s="23"/>
      <c r="R405" s="23"/>
      <c r="S405" s="23"/>
      <c r="T405" s="23"/>
    </row>
    <row r="406" spans="2:21" hidden="1">
      <c r="B406" s="34">
        <v>6.5</v>
      </c>
      <c r="C406" s="35">
        <v>101.13245206060607</v>
      </c>
      <c r="D406" s="35">
        <v>101.10404296969698</v>
      </c>
      <c r="E406" s="35">
        <v>101.07563387878788</v>
      </c>
      <c r="F406" s="35">
        <v>100.99722478787879</v>
      </c>
      <c r="G406" s="34">
        <v>5.5</v>
      </c>
      <c r="H406" s="35">
        <v>96.807061677735703</v>
      </c>
      <c r="I406" s="35">
        <v>96.70052758682661</v>
      </c>
      <c r="J406" s="35">
        <v>96.593993495917516</v>
      </c>
      <c r="K406" s="35">
        <v>96.437459405008426</v>
      </c>
      <c r="L406" s="34">
        <v>6.5</v>
      </c>
      <c r="M406" s="35">
        <v>101.40120206060607</v>
      </c>
      <c r="N406" s="35">
        <v>101.37279296969697</v>
      </c>
      <c r="O406" s="35">
        <v>101.34438387878788</v>
      </c>
      <c r="P406" s="47">
        <v>101.11597478787878</v>
      </c>
      <c r="Q406" s="23"/>
      <c r="R406" s="23"/>
      <c r="S406" s="23"/>
      <c r="T406" s="23"/>
    </row>
    <row r="407" spans="2:21" hidden="1">
      <c r="B407" s="34">
        <v>6.625</v>
      </c>
      <c r="C407" s="35">
        <v>101.31167750757577</v>
      </c>
      <c r="D407" s="35">
        <v>101.28326841666667</v>
      </c>
      <c r="E407" s="35">
        <v>101.25485932575758</v>
      </c>
      <c r="F407" s="35">
        <v>101.17645023484849</v>
      </c>
      <c r="G407" s="34">
        <v>5.625</v>
      </c>
      <c r="H407" s="35">
        <v>96.85201836322787</v>
      </c>
      <c r="I407" s="35">
        <v>96.745484272318777</v>
      </c>
      <c r="J407" s="35">
        <v>96.638950181409683</v>
      </c>
      <c r="K407" s="35">
        <v>96.482416090500607</v>
      </c>
      <c r="L407" s="34">
        <v>6.625</v>
      </c>
      <c r="M407" s="35">
        <v>101.58042750757576</v>
      </c>
      <c r="N407" s="35">
        <v>101.55201841666667</v>
      </c>
      <c r="O407" s="35">
        <v>101.52360932575758</v>
      </c>
      <c r="P407" s="47">
        <v>101.29520023484848</v>
      </c>
      <c r="Q407" s="23"/>
      <c r="R407" s="23"/>
      <c r="S407" s="23"/>
      <c r="T407" s="23"/>
    </row>
    <row r="408" spans="2:21" hidden="1">
      <c r="B408" s="34">
        <v>6.75</v>
      </c>
      <c r="C408" s="35">
        <v>101.30634592424242</v>
      </c>
      <c r="D408" s="35">
        <v>101.1571981969697</v>
      </c>
      <c r="E408" s="35">
        <v>101.00805046969697</v>
      </c>
      <c r="F408" s="35">
        <v>100.85890274242425</v>
      </c>
      <c r="G408" s="34">
        <v>5.75</v>
      </c>
      <c r="H408" s="35">
        <v>97.540337246824876</v>
      </c>
      <c r="I408" s="35">
        <v>97.511928155915783</v>
      </c>
      <c r="J408" s="35">
        <v>97.483519065006689</v>
      </c>
      <c r="K408" s="35">
        <v>97.405109974097599</v>
      </c>
      <c r="L408" s="34">
        <v>6.75</v>
      </c>
      <c r="M408" s="35">
        <v>101.96259592424242</v>
      </c>
      <c r="N408" s="35">
        <v>101.8134481969697</v>
      </c>
      <c r="O408" s="35">
        <v>101.66430046969697</v>
      </c>
      <c r="P408" s="47">
        <v>101.51515274242425</v>
      </c>
      <c r="Q408" s="23"/>
      <c r="R408" s="23"/>
      <c r="S408" s="23"/>
    </row>
    <row r="409" spans="2:21" hidden="1">
      <c r="B409" s="34">
        <v>6.875</v>
      </c>
      <c r="C409" s="35">
        <v>101.06114187121212</v>
      </c>
      <c r="D409" s="35">
        <v>100.9119941439394</v>
      </c>
      <c r="E409" s="35">
        <v>100.76284641666666</v>
      </c>
      <c r="F409" s="35">
        <v>100.61369868939394</v>
      </c>
      <c r="G409" s="34">
        <v>5.875</v>
      </c>
      <c r="H409" s="35">
        <v>97.859016958147663</v>
      </c>
      <c r="I409" s="35">
        <v>97.830607867238569</v>
      </c>
      <c r="J409" s="35">
        <v>97.802198776329476</v>
      </c>
      <c r="K409" s="35">
        <v>97.723789685420385</v>
      </c>
      <c r="L409" s="34">
        <v>6.875</v>
      </c>
      <c r="M409" s="35">
        <v>101.96739187121212</v>
      </c>
      <c r="N409" s="35">
        <v>101.8182441439394</v>
      </c>
      <c r="O409" s="35">
        <v>101.66909641666666</v>
      </c>
      <c r="P409" s="47">
        <v>101.51994868939394</v>
      </c>
      <c r="Q409" s="23"/>
      <c r="R409" s="23"/>
      <c r="S409" s="23"/>
    </row>
    <row r="410" spans="2:21" hidden="1">
      <c r="B410" s="34">
        <v>6.99</v>
      </c>
      <c r="C410" s="35">
        <v>101.07906315151514</v>
      </c>
      <c r="D410" s="35">
        <v>100.92991542424242</v>
      </c>
      <c r="E410" s="35">
        <v>100.78076769696969</v>
      </c>
      <c r="F410" s="47">
        <v>100.63161996969697</v>
      </c>
      <c r="G410" s="34">
        <v>6</v>
      </c>
      <c r="H410" s="35">
        <v>98.187729047534177</v>
      </c>
      <c r="I410" s="35">
        <v>98.159319956625083</v>
      </c>
      <c r="J410" s="35">
        <v>98.13091086571599</v>
      </c>
      <c r="K410" s="47">
        <v>98.052501774806899</v>
      </c>
      <c r="L410" s="34">
        <v>6.99</v>
      </c>
      <c r="M410" s="35">
        <v>101.98531315151514</v>
      </c>
      <c r="N410" s="35">
        <v>101.83616542424242</v>
      </c>
      <c r="O410" s="35">
        <v>101.68701769696969</v>
      </c>
      <c r="P410" s="47">
        <v>101.53786996969697</v>
      </c>
      <c r="Q410" s="23"/>
      <c r="R410" s="23"/>
      <c r="S410" s="23"/>
    </row>
    <row r="411" spans="2:21" ht="15.75" hidden="1" thickBot="1">
      <c r="B411" s="38">
        <v>7</v>
      </c>
      <c r="C411" s="39">
        <v>101.19406315151514</v>
      </c>
      <c r="D411" s="39">
        <v>101.04491542424242</v>
      </c>
      <c r="E411" s="40">
        <v>100.89576769696968</v>
      </c>
      <c r="F411" s="205">
        <v>100.74661996969697</v>
      </c>
      <c r="G411" s="38">
        <v>6.125</v>
      </c>
      <c r="H411" s="39">
        <v>98.463565983766244</v>
      </c>
      <c r="I411" s="39">
        <v>98.435156892857151</v>
      </c>
      <c r="J411" s="40">
        <v>98.406747801948057</v>
      </c>
      <c r="K411" s="205">
        <v>98.328338711038967</v>
      </c>
      <c r="L411" s="38">
        <v>7</v>
      </c>
      <c r="M411" s="39">
        <v>102.10031315151514</v>
      </c>
      <c r="N411" s="39">
        <v>101.95116542424242</v>
      </c>
      <c r="O411" s="40">
        <v>101.80201769696968</v>
      </c>
      <c r="P411" s="205">
        <v>101.65286996969697</v>
      </c>
      <c r="Q411" s="23"/>
      <c r="R411" s="23"/>
    </row>
    <row r="412" spans="2:21" hidden="1">
      <c r="B412" s="42"/>
      <c r="C412" s="20" t="s">
        <v>238</v>
      </c>
      <c r="D412" s="20"/>
      <c r="E412" s="20"/>
      <c r="F412" s="20"/>
      <c r="G412" s="20"/>
      <c r="H412" s="20" t="s">
        <v>239</v>
      </c>
      <c r="I412" s="20"/>
      <c r="J412" s="20"/>
      <c r="K412" s="20"/>
      <c r="L412" s="23"/>
      <c r="M412" s="23"/>
      <c r="N412" s="23"/>
      <c r="O412" s="23"/>
      <c r="P412" s="207"/>
    </row>
    <row r="413" spans="2:21" ht="15.6" hidden="1" customHeight="1">
      <c r="B413" s="1793" t="s">
        <v>240</v>
      </c>
      <c r="C413" s="1794"/>
      <c r="D413" s="1794"/>
      <c r="E413" s="1794"/>
      <c r="F413" s="1795"/>
      <c r="G413" s="1793" t="s">
        <v>241</v>
      </c>
      <c r="H413" s="1794"/>
      <c r="I413" s="1794"/>
      <c r="J413" s="1794"/>
      <c r="K413" s="1795"/>
      <c r="L413" s="1793" t="s">
        <v>242</v>
      </c>
      <c r="M413" s="1794"/>
      <c r="N413" s="1794"/>
      <c r="O413" s="1794"/>
      <c r="P413" s="1795"/>
    </row>
    <row r="414" spans="2:21" ht="15" hidden="1" customHeight="1">
      <c r="B414" s="24" t="s">
        <v>17</v>
      </c>
      <c r="C414" s="25" t="s">
        <v>18</v>
      </c>
      <c r="D414" s="26" t="s">
        <v>19</v>
      </c>
      <c r="E414" s="27" t="s">
        <v>20</v>
      </c>
      <c r="F414" s="28" t="s">
        <v>21</v>
      </c>
      <c r="G414" s="24" t="s">
        <v>17</v>
      </c>
      <c r="H414" s="25" t="s">
        <v>18</v>
      </c>
      <c r="I414" s="26" t="s">
        <v>19</v>
      </c>
      <c r="J414" s="27" t="s">
        <v>20</v>
      </c>
      <c r="K414" s="28" t="s">
        <v>21</v>
      </c>
      <c r="L414" s="24" t="s">
        <v>17</v>
      </c>
      <c r="M414" s="25" t="s">
        <v>18</v>
      </c>
      <c r="N414" s="26" t="s">
        <v>19</v>
      </c>
      <c r="O414" s="27" t="s">
        <v>20</v>
      </c>
      <c r="P414" s="28" t="s">
        <v>21</v>
      </c>
      <c r="T414" s="23"/>
    </row>
    <row r="415" spans="2:21" s="206" customFormat="1" hidden="1">
      <c r="B415" s="208">
        <v>5.5</v>
      </c>
      <c r="C415" s="209">
        <v>97.568215884199134</v>
      </c>
      <c r="D415" s="210">
        <v>97.561113611471853</v>
      </c>
      <c r="E415" s="211">
        <v>97.554011338744587</v>
      </c>
      <c r="F415" s="211">
        <v>97.496909066017309</v>
      </c>
      <c r="G415" s="208">
        <v>3.625</v>
      </c>
      <c r="H415" s="209">
        <v>94.560907456922166</v>
      </c>
      <c r="I415" s="210">
        <v>94.518293820558526</v>
      </c>
      <c r="J415" s="211">
        <v>94.475680184194886</v>
      </c>
      <c r="K415" s="211">
        <v>94.43306654783126</v>
      </c>
      <c r="L415" s="208">
        <v>3.625</v>
      </c>
      <c r="M415" s="209">
        <v>95.494839275103985</v>
      </c>
      <c r="N415" s="210">
        <v>95.381202911467625</v>
      </c>
      <c r="O415" s="211">
        <v>95.267566547831265</v>
      </c>
      <c r="P415" s="212">
        <v>95.153930184194891</v>
      </c>
    </row>
    <row r="416" spans="2:21" hidden="1">
      <c r="B416" s="34">
        <v>5.625</v>
      </c>
      <c r="C416" s="35">
        <v>97.906564214381547</v>
      </c>
      <c r="D416" s="35">
        <v>97.899461941654266</v>
      </c>
      <c r="E416" s="35">
        <v>97.892359668927</v>
      </c>
      <c r="F416" s="35">
        <v>97.835257396199722</v>
      </c>
      <c r="G416" s="34">
        <v>3.75</v>
      </c>
      <c r="H416" s="35">
        <v>94.488833927510399</v>
      </c>
      <c r="I416" s="35">
        <v>94.446220291146759</v>
      </c>
      <c r="J416" s="35">
        <v>94.403606654783118</v>
      </c>
      <c r="K416" s="35">
        <v>94.360993018419492</v>
      </c>
      <c r="L416" s="34">
        <v>3.75</v>
      </c>
      <c r="M416" s="35">
        <v>94.985265745692217</v>
      </c>
      <c r="N416" s="35">
        <v>94.871629382055858</v>
      </c>
      <c r="O416" s="35">
        <v>94.757993018419498</v>
      </c>
      <c r="P416" s="47">
        <v>94.644356654783124</v>
      </c>
      <c r="Q416" s="23"/>
      <c r="R416" s="23"/>
      <c r="S416" s="23"/>
      <c r="T416" s="23"/>
      <c r="U416" s="23"/>
    </row>
    <row r="417" spans="2:22" hidden="1">
      <c r="B417" s="34">
        <v>5.75</v>
      </c>
      <c r="C417" s="35">
        <v>99.548754249425059</v>
      </c>
      <c r="D417" s="35">
        <v>99.364095158515966</v>
      </c>
      <c r="E417" s="35">
        <v>99.179436067606872</v>
      </c>
      <c r="F417" s="35">
        <v>98.944776976697781</v>
      </c>
      <c r="G417" s="34">
        <v>3.875</v>
      </c>
      <c r="H417" s="35">
        <v>95.073628045157463</v>
      </c>
      <c r="I417" s="35">
        <v>95.031014408793823</v>
      </c>
      <c r="J417" s="35">
        <v>94.988400772430182</v>
      </c>
      <c r="K417" s="35">
        <v>94.945787136066556</v>
      </c>
      <c r="L417" s="34">
        <v>3.875</v>
      </c>
      <c r="M417" s="35">
        <v>95.570059863339281</v>
      </c>
      <c r="N417" s="35">
        <v>95.456423499702922</v>
      </c>
      <c r="O417" s="35">
        <v>95.342787136066562</v>
      </c>
      <c r="P417" s="47">
        <v>95.229150772430188</v>
      </c>
      <c r="Q417" s="23"/>
      <c r="R417" s="23"/>
      <c r="S417" s="23"/>
      <c r="T417" s="23"/>
      <c r="U417" s="23"/>
    </row>
    <row r="418" spans="2:22" hidden="1">
      <c r="B418" s="34">
        <v>5.875</v>
      </c>
      <c r="C418" s="35">
        <v>99.553221131837347</v>
      </c>
      <c r="D418" s="35">
        <v>99.368562040928254</v>
      </c>
      <c r="E418" s="35">
        <v>99.18390295001916</v>
      </c>
      <c r="F418" s="35">
        <v>98.949243859110069</v>
      </c>
      <c r="G418" s="34">
        <v>4</v>
      </c>
      <c r="H418" s="35">
        <v>95.65898098633393</v>
      </c>
      <c r="I418" s="35">
        <v>95.61636734997029</v>
      </c>
      <c r="J418" s="35">
        <v>95.573753713606649</v>
      </c>
      <c r="K418" s="35">
        <v>95.531140077243023</v>
      </c>
      <c r="L418" s="34">
        <v>4</v>
      </c>
      <c r="M418" s="35">
        <v>96.155412804515748</v>
      </c>
      <c r="N418" s="35">
        <v>96.041776440879389</v>
      </c>
      <c r="O418" s="35">
        <v>95.928140077243029</v>
      </c>
      <c r="P418" s="47">
        <v>95.814503713606655</v>
      </c>
      <c r="Q418" s="23"/>
      <c r="R418" s="23"/>
      <c r="S418" s="23"/>
      <c r="T418" s="23"/>
      <c r="U418" s="23"/>
      <c r="V418" s="23"/>
    </row>
    <row r="419" spans="2:22" hidden="1">
      <c r="B419" s="34">
        <v>5.99</v>
      </c>
      <c r="C419" s="35">
        <v>99.554946433001902</v>
      </c>
      <c r="D419" s="35">
        <v>99.370287342092809</v>
      </c>
      <c r="E419" s="35">
        <v>99.185628251183715</v>
      </c>
      <c r="F419" s="35">
        <v>98.950969160274624</v>
      </c>
      <c r="G419" s="34">
        <v>4.125</v>
      </c>
      <c r="H419" s="35">
        <v>96.217157456922166</v>
      </c>
      <c r="I419" s="35">
        <v>96.174543820558526</v>
      </c>
      <c r="J419" s="35">
        <v>96.131930184194886</v>
      </c>
      <c r="K419" s="35">
        <v>96.08931654783126</v>
      </c>
      <c r="L419" s="34">
        <v>4.125</v>
      </c>
      <c r="M419" s="35">
        <v>96.713589275103985</v>
      </c>
      <c r="N419" s="35">
        <v>96.599952911467625</v>
      </c>
      <c r="O419" s="35">
        <v>96.486316547831265</v>
      </c>
      <c r="P419" s="47">
        <v>96.372680184194891</v>
      </c>
      <c r="Q419" s="23"/>
      <c r="R419" s="23"/>
      <c r="S419" s="23"/>
      <c r="T419" s="23"/>
      <c r="U419" s="23"/>
      <c r="V419" s="23"/>
    </row>
    <row r="420" spans="2:22" hidden="1">
      <c r="B420" s="34">
        <v>6</v>
      </c>
      <c r="C420" s="35">
        <v>99.744946433001914</v>
      </c>
      <c r="D420" s="35">
        <v>99.56028734209282</v>
      </c>
      <c r="E420" s="35">
        <v>99.375628251183727</v>
      </c>
      <c r="F420" s="35">
        <v>99.140969160274636</v>
      </c>
      <c r="G420" s="34">
        <v>4.25</v>
      </c>
      <c r="H420" s="35">
        <v>96.164970291146759</v>
      </c>
      <c r="I420" s="35">
        <v>96.108152109328572</v>
      </c>
      <c r="J420" s="35">
        <v>96.051333927510399</v>
      </c>
      <c r="K420" s="35">
        <v>95.994515745692212</v>
      </c>
      <c r="L420" s="34">
        <v>4.25</v>
      </c>
      <c r="M420" s="35">
        <v>96.172765745692217</v>
      </c>
      <c r="N420" s="35">
        <v>96.059129382055858</v>
      </c>
      <c r="O420" s="35">
        <v>95.945493018419498</v>
      </c>
      <c r="P420" s="47">
        <v>95.831856654783124</v>
      </c>
      <c r="Q420" s="23"/>
      <c r="R420" s="23"/>
      <c r="S420" s="23"/>
      <c r="T420" s="23"/>
      <c r="U420" s="23"/>
    </row>
    <row r="421" spans="2:22" hidden="1">
      <c r="B421" s="34">
        <v>6.125</v>
      </c>
      <c r="C421" s="35">
        <v>100.04449267424242</v>
      </c>
      <c r="D421" s="35">
        <v>99.859833583333327</v>
      </c>
      <c r="E421" s="35">
        <v>99.675174492424233</v>
      </c>
      <c r="F421" s="35">
        <v>99.440515401515142</v>
      </c>
      <c r="G421" s="34">
        <v>4.375</v>
      </c>
      <c r="H421" s="35">
        <v>96.749764408793823</v>
      </c>
      <c r="I421" s="35">
        <v>96.692946226975636</v>
      </c>
      <c r="J421" s="35">
        <v>96.636128045157463</v>
      </c>
      <c r="K421" s="35">
        <v>96.579309863339276</v>
      </c>
      <c r="L421" s="34">
        <v>4.375</v>
      </c>
      <c r="M421" s="35">
        <v>96.757559863339281</v>
      </c>
      <c r="N421" s="35">
        <v>96.643923499702922</v>
      </c>
      <c r="O421" s="35">
        <v>96.530287136066562</v>
      </c>
      <c r="P421" s="47">
        <v>96.416650772430188</v>
      </c>
      <c r="Q421" s="23"/>
      <c r="R421" s="23"/>
      <c r="S421" s="23"/>
      <c r="T421" s="23"/>
      <c r="U421" s="23"/>
    </row>
    <row r="422" spans="2:22" hidden="1">
      <c r="B422" s="34">
        <v>6.25</v>
      </c>
      <c r="C422" s="35">
        <v>100.30579134343435</v>
      </c>
      <c r="D422" s="35">
        <v>100.12113225252526</v>
      </c>
      <c r="E422" s="35">
        <v>99.936473161616163</v>
      </c>
      <c r="F422" s="35">
        <v>99.701814070707073</v>
      </c>
      <c r="G422" s="34">
        <v>4.5</v>
      </c>
      <c r="H422" s="35">
        <v>97.33511734997029</v>
      </c>
      <c r="I422" s="35">
        <v>97.278299168152103</v>
      </c>
      <c r="J422" s="35">
        <v>97.22148098633393</v>
      </c>
      <c r="K422" s="35">
        <v>97.164662804515743</v>
      </c>
      <c r="L422" s="34">
        <v>4.5</v>
      </c>
      <c r="M422" s="35">
        <v>97.342912804515748</v>
      </c>
      <c r="N422" s="35">
        <v>97.229276440879389</v>
      </c>
      <c r="O422" s="35">
        <v>97.115640077243029</v>
      </c>
      <c r="P422" s="47">
        <v>97.002003713606655</v>
      </c>
      <c r="Q422" s="23"/>
      <c r="R422" s="23"/>
      <c r="S422" s="23"/>
      <c r="T422" s="23"/>
      <c r="U422" s="23"/>
    </row>
    <row r="423" spans="2:22" hidden="1">
      <c r="B423" s="34">
        <v>6.375</v>
      </c>
      <c r="C423" s="35">
        <v>100.33352378030303</v>
      </c>
      <c r="D423" s="35">
        <v>100.30511468939393</v>
      </c>
      <c r="E423" s="35">
        <v>100.27670559848484</v>
      </c>
      <c r="F423" s="35">
        <v>100.19829650757575</v>
      </c>
      <c r="G423" s="34">
        <v>4.625</v>
      </c>
      <c r="H423" s="35">
        <v>97.893293820558526</v>
      </c>
      <c r="I423" s="35">
        <v>97.836475638740339</v>
      </c>
      <c r="J423" s="35">
        <v>97.779657456922166</v>
      </c>
      <c r="K423" s="35">
        <v>97.722839275103979</v>
      </c>
      <c r="L423" s="34">
        <v>4.625</v>
      </c>
      <c r="M423" s="35">
        <v>97.901089275103985</v>
      </c>
      <c r="N423" s="35">
        <v>97.787452911467625</v>
      </c>
      <c r="O423" s="35">
        <v>97.673816547831265</v>
      </c>
      <c r="P423" s="47">
        <v>97.560180184194891</v>
      </c>
      <c r="Q423" s="23"/>
      <c r="R423" s="23"/>
      <c r="S423" s="23"/>
      <c r="T423" s="23"/>
      <c r="U423" s="23"/>
    </row>
    <row r="424" spans="2:22" hidden="1">
      <c r="B424" s="34">
        <v>6.5</v>
      </c>
      <c r="C424" s="35">
        <v>100.36995206060607</v>
      </c>
      <c r="D424" s="35">
        <v>100.34154296969697</v>
      </c>
      <c r="E424" s="35">
        <v>100.31313387878788</v>
      </c>
      <c r="F424" s="35">
        <v>100.23472478787879</v>
      </c>
      <c r="G424" s="34">
        <v>4.75</v>
      </c>
      <c r="H424" s="35">
        <v>97.738833927510399</v>
      </c>
      <c r="I424" s="35">
        <v>97.696220291146759</v>
      </c>
      <c r="J424" s="35">
        <v>97.653606654783118</v>
      </c>
      <c r="K424" s="35">
        <v>97.610993018419492</v>
      </c>
      <c r="L424" s="34">
        <v>4.75</v>
      </c>
      <c r="M424" s="35">
        <v>97.360265745692217</v>
      </c>
      <c r="N424" s="35">
        <v>97.246629382055858</v>
      </c>
      <c r="O424" s="35">
        <v>97.132993018419498</v>
      </c>
      <c r="P424" s="47">
        <v>96.969356654783127</v>
      </c>
      <c r="Q424" s="23"/>
      <c r="R424" s="23"/>
      <c r="S424" s="23"/>
      <c r="T424" s="23"/>
      <c r="U424" s="23"/>
    </row>
    <row r="425" spans="2:22" hidden="1">
      <c r="B425" s="34">
        <v>6.625</v>
      </c>
      <c r="C425" s="35">
        <v>100.54917750757576</v>
      </c>
      <c r="D425" s="35">
        <v>100.52076841666667</v>
      </c>
      <c r="E425" s="35">
        <v>100.49235932575758</v>
      </c>
      <c r="F425" s="35">
        <v>100.41395023484849</v>
      </c>
      <c r="G425" s="34">
        <v>4.875</v>
      </c>
      <c r="H425" s="35">
        <v>98.323628045157463</v>
      </c>
      <c r="I425" s="35">
        <v>98.281014408793823</v>
      </c>
      <c r="J425" s="35">
        <v>98.238400772430182</v>
      </c>
      <c r="K425" s="35">
        <v>98.195787136066556</v>
      </c>
      <c r="L425" s="34">
        <v>4.875</v>
      </c>
      <c r="M425" s="35">
        <v>97.945059863339281</v>
      </c>
      <c r="N425" s="35">
        <v>97.831423499702922</v>
      </c>
      <c r="O425" s="35">
        <v>97.717787136066562</v>
      </c>
      <c r="P425" s="47">
        <v>97.554150772430191</v>
      </c>
      <c r="Q425" s="23"/>
      <c r="R425" s="23"/>
      <c r="S425" s="23"/>
      <c r="T425" s="23"/>
    </row>
    <row r="426" spans="2:22" hidden="1">
      <c r="B426" s="34">
        <v>6.75</v>
      </c>
      <c r="C426" s="35">
        <v>100.93134592424242</v>
      </c>
      <c r="D426" s="35">
        <v>100.7821981969697</v>
      </c>
      <c r="E426" s="35">
        <v>100.63305046969697</v>
      </c>
      <c r="F426" s="35">
        <v>100.48390274242425</v>
      </c>
      <c r="G426" s="34">
        <v>5</v>
      </c>
      <c r="H426" s="35">
        <v>98.90898098633393</v>
      </c>
      <c r="I426" s="35">
        <v>98.86636734997029</v>
      </c>
      <c r="J426" s="35">
        <v>98.823753713606649</v>
      </c>
      <c r="K426" s="35">
        <v>98.781140077243023</v>
      </c>
      <c r="L426" s="34">
        <v>5</v>
      </c>
      <c r="M426" s="35">
        <v>98.530412804515748</v>
      </c>
      <c r="N426" s="35">
        <v>98.416776440879389</v>
      </c>
      <c r="O426" s="35">
        <v>98.303140077243029</v>
      </c>
      <c r="P426" s="47">
        <v>98.139503713606658</v>
      </c>
      <c r="Q426" s="23"/>
      <c r="R426" s="23"/>
      <c r="S426" s="23"/>
      <c r="T426" s="23"/>
    </row>
    <row r="427" spans="2:22" hidden="1">
      <c r="B427" s="34">
        <v>6.875</v>
      </c>
      <c r="C427" s="35">
        <v>100.93614187121212</v>
      </c>
      <c r="D427" s="35">
        <v>100.7869941439394</v>
      </c>
      <c r="E427" s="35">
        <v>100.63784641666666</v>
      </c>
      <c r="F427" s="35">
        <v>100.48869868939394</v>
      </c>
      <c r="G427" s="34">
        <v>5.125</v>
      </c>
      <c r="H427" s="35">
        <v>100.26715745692216</v>
      </c>
      <c r="I427" s="35">
        <v>100.22454382055852</v>
      </c>
      <c r="J427" s="35">
        <v>100.18193018419488</v>
      </c>
      <c r="K427" s="35">
        <v>100.13931654783126</v>
      </c>
      <c r="L427" s="34">
        <v>5.125</v>
      </c>
      <c r="M427" s="35">
        <v>99.888589275103982</v>
      </c>
      <c r="N427" s="35">
        <v>99.774952911467622</v>
      </c>
      <c r="O427" s="35">
        <v>99.661316547831262</v>
      </c>
      <c r="P427" s="47">
        <v>99.497680184194891</v>
      </c>
      <c r="Q427" s="23"/>
      <c r="R427" s="23"/>
      <c r="S427" s="23"/>
      <c r="T427" s="23"/>
    </row>
    <row r="428" spans="2:22" hidden="1">
      <c r="B428" s="34">
        <v>6.99</v>
      </c>
      <c r="C428" s="35">
        <v>100.95406315151514</v>
      </c>
      <c r="D428" s="35">
        <v>100.80491542424242</v>
      </c>
      <c r="E428" s="35">
        <v>100.65576769696969</v>
      </c>
      <c r="F428" s="35">
        <v>100.50661996969697</v>
      </c>
      <c r="G428" s="34" t="s">
        <v>50</v>
      </c>
      <c r="H428" s="35" t="s">
        <v>50</v>
      </c>
      <c r="I428" s="35" t="s">
        <v>50</v>
      </c>
      <c r="J428" s="35" t="s">
        <v>50</v>
      </c>
      <c r="K428" s="35" t="s">
        <v>50</v>
      </c>
      <c r="L428" s="34" t="s">
        <v>50</v>
      </c>
      <c r="M428" s="35" t="s">
        <v>50</v>
      </c>
      <c r="N428" s="35" t="s">
        <v>50</v>
      </c>
      <c r="O428" s="35" t="s">
        <v>50</v>
      </c>
      <c r="P428" s="47" t="s">
        <v>50</v>
      </c>
      <c r="Q428" s="23"/>
      <c r="R428" s="23"/>
      <c r="S428" s="23"/>
    </row>
    <row r="429" spans="2:22" hidden="1">
      <c r="B429" s="34">
        <v>7</v>
      </c>
      <c r="C429" s="35">
        <v>101.06906315151514</v>
      </c>
      <c r="D429" s="35">
        <v>100.91991542424242</v>
      </c>
      <c r="E429" s="35">
        <v>100.77076769696968</v>
      </c>
      <c r="F429" s="35">
        <v>100.62161996969697</v>
      </c>
      <c r="G429" s="34" t="s">
        <v>50</v>
      </c>
      <c r="H429" s="35" t="s">
        <v>50</v>
      </c>
      <c r="I429" s="35" t="s">
        <v>50</v>
      </c>
      <c r="J429" s="35" t="s">
        <v>50</v>
      </c>
      <c r="K429" s="35" t="s">
        <v>50</v>
      </c>
      <c r="L429" s="34" t="s">
        <v>50</v>
      </c>
      <c r="M429" s="35" t="s">
        <v>50</v>
      </c>
      <c r="N429" s="35" t="s">
        <v>50</v>
      </c>
      <c r="O429" s="35" t="s">
        <v>50</v>
      </c>
      <c r="P429" s="47" t="s">
        <v>50</v>
      </c>
      <c r="Q429" s="23"/>
      <c r="R429" s="23"/>
      <c r="S429" s="23"/>
    </row>
    <row r="430" spans="2:22" ht="15.75" hidden="1" thickBot="1">
      <c r="B430" s="38">
        <v>7.125</v>
      </c>
      <c r="C430" s="39">
        <v>101.15304059848484</v>
      </c>
      <c r="D430" s="39">
        <v>101.00389287121212</v>
      </c>
      <c r="E430" s="39">
        <v>100.85474514393938</v>
      </c>
      <c r="F430" s="205">
        <v>100.70559741666666</v>
      </c>
      <c r="G430" s="38" t="s">
        <v>50</v>
      </c>
      <c r="H430" s="39" t="s">
        <v>50</v>
      </c>
      <c r="I430" s="39" t="s">
        <v>50</v>
      </c>
      <c r="J430" s="39" t="s">
        <v>50</v>
      </c>
      <c r="K430" s="205" t="s">
        <v>50</v>
      </c>
      <c r="L430" s="38" t="s">
        <v>50</v>
      </c>
      <c r="M430" s="39" t="s">
        <v>50</v>
      </c>
      <c r="N430" s="39" t="s">
        <v>50</v>
      </c>
      <c r="O430" s="39" t="s">
        <v>50</v>
      </c>
      <c r="P430" s="205" t="s">
        <v>50</v>
      </c>
      <c r="Q430" s="23"/>
      <c r="R430" s="23"/>
      <c r="S430" s="23"/>
    </row>
    <row r="431" spans="2:22" hidden="1">
      <c r="B431" s="19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2"/>
    </row>
    <row r="432" spans="2:22" ht="15.75" hidden="1" customHeight="1">
      <c r="B432" s="1793" t="s">
        <v>243</v>
      </c>
      <c r="C432" s="1794"/>
      <c r="D432" s="1794"/>
      <c r="E432" s="1794"/>
      <c r="F432" s="1795"/>
      <c r="G432" s="1793" t="s">
        <v>244</v>
      </c>
      <c r="H432" s="1794"/>
      <c r="I432" s="1794"/>
      <c r="J432" s="1794"/>
      <c r="K432" s="1795"/>
      <c r="L432" s="21"/>
      <c r="M432" s="21"/>
      <c r="N432" s="21"/>
      <c r="O432" s="21"/>
      <c r="P432" s="22"/>
    </row>
    <row r="433" spans="2:21" ht="15.75" hidden="1" customHeight="1">
      <c r="B433" s="24" t="s">
        <v>17</v>
      </c>
      <c r="C433" s="25" t="s">
        <v>18</v>
      </c>
      <c r="D433" s="26" t="s">
        <v>19</v>
      </c>
      <c r="E433" s="27" t="s">
        <v>20</v>
      </c>
      <c r="F433" s="28" t="s">
        <v>21</v>
      </c>
      <c r="G433" s="24" t="s">
        <v>17</v>
      </c>
      <c r="H433" s="25" t="s">
        <v>18</v>
      </c>
      <c r="I433" s="26" t="s">
        <v>19</v>
      </c>
      <c r="J433" s="27" t="s">
        <v>20</v>
      </c>
      <c r="K433" s="28" t="s">
        <v>21</v>
      </c>
      <c r="L433" s="21"/>
      <c r="M433" s="21"/>
      <c r="N433" s="21"/>
      <c r="O433" s="21"/>
      <c r="P433" s="22"/>
    </row>
    <row r="434" spans="2:21" ht="15.75" hidden="1" customHeight="1">
      <c r="B434" s="1804" t="s">
        <v>245</v>
      </c>
      <c r="C434" s="1805"/>
      <c r="D434" s="1805"/>
      <c r="E434" s="1805"/>
      <c r="F434" s="1806"/>
      <c r="G434" s="1804" t="s">
        <v>245</v>
      </c>
      <c r="H434" s="1805"/>
      <c r="I434" s="1805"/>
      <c r="J434" s="1805"/>
      <c r="K434" s="1806"/>
      <c r="L434" s="21"/>
      <c r="M434" s="21"/>
      <c r="N434" s="21"/>
      <c r="O434" s="21"/>
      <c r="P434" s="22"/>
      <c r="Q434" s="23"/>
      <c r="R434" s="23"/>
    </row>
    <row r="435" spans="2:21" ht="15" hidden="1" customHeight="1">
      <c r="B435" s="1807"/>
      <c r="C435" s="1808"/>
      <c r="D435" s="1808"/>
      <c r="E435" s="1808"/>
      <c r="F435" s="1809"/>
      <c r="G435" s="1807"/>
      <c r="H435" s="1808"/>
      <c r="I435" s="1808"/>
      <c r="J435" s="1808"/>
      <c r="K435" s="1809"/>
      <c r="L435" s="21"/>
      <c r="M435" s="21"/>
      <c r="N435" s="21"/>
      <c r="O435" s="21"/>
      <c r="P435" s="22"/>
      <c r="Q435" s="23"/>
      <c r="R435" s="23"/>
      <c r="U435" s="23"/>
    </row>
    <row r="436" spans="2:21" ht="15" hidden="1" customHeight="1">
      <c r="B436" s="1807"/>
      <c r="C436" s="1808"/>
      <c r="D436" s="1808"/>
      <c r="E436" s="1808"/>
      <c r="F436" s="1809"/>
      <c r="G436" s="1807"/>
      <c r="H436" s="1808"/>
      <c r="I436" s="1808"/>
      <c r="J436" s="1808"/>
      <c r="K436" s="1809"/>
      <c r="L436" s="21"/>
      <c r="M436" s="21"/>
      <c r="N436" s="21"/>
      <c r="O436" s="21"/>
      <c r="P436" s="22"/>
      <c r="Q436" s="23"/>
      <c r="R436" s="23"/>
      <c r="U436" s="23"/>
    </row>
    <row r="437" spans="2:21" ht="15" hidden="1" customHeight="1">
      <c r="B437" s="1807"/>
      <c r="C437" s="1808"/>
      <c r="D437" s="1808"/>
      <c r="E437" s="1808"/>
      <c r="F437" s="1809"/>
      <c r="G437" s="1807"/>
      <c r="H437" s="1808"/>
      <c r="I437" s="1808"/>
      <c r="J437" s="1808"/>
      <c r="K437" s="1809"/>
      <c r="L437" s="21"/>
      <c r="M437" s="21"/>
      <c r="N437" s="21"/>
      <c r="O437" s="21"/>
      <c r="P437" s="22"/>
      <c r="Q437" s="23"/>
      <c r="R437" s="23"/>
      <c r="U437" s="23"/>
    </row>
    <row r="438" spans="2:21" ht="15" hidden="1" customHeight="1">
      <c r="B438" s="1807"/>
      <c r="C438" s="1808"/>
      <c r="D438" s="1808"/>
      <c r="E438" s="1808"/>
      <c r="F438" s="1809"/>
      <c r="G438" s="1807"/>
      <c r="H438" s="1808"/>
      <c r="I438" s="1808"/>
      <c r="J438" s="1808"/>
      <c r="K438" s="1809"/>
      <c r="L438" s="21"/>
      <c r="M438" s="21"/>
      <c r="N438" s="21"/>
      <c r="O438" s="21"/>
      <c r="P438" s="22"/>
      <c r="Q438" s="23"/>
      <c r="R438" s="23"/>
      <c r="U438" s="23"/>
    </row>
    <row r="439" spans="2:21" ht="15" hidden="1" customHeight="1">
      <c r="B439" s="1807"/>
      <c r="C439" s="1808"/>
      <c r="D439" s="1808"/>
      <c r="E439" s="1808"/>
      <c r="F439" s="1809"/>
      <c r="G439" s="1807"/>
      <c r="H439" s="1808"/>
      <c r="I439" s="1808"/>
      <c r="J439" s="1808"/>
      <c r="K439" s="1809"/>
      <c r="L439" s="21"/>
      <c r="M439" s="21"/>
      <c r="N439" s="21"/>
      <c r="O439" s="21"/>
      <c r="P439" s="22"/>
      <c r="Q439" s="23"/>
      <c r="R439" s="23"/>
      <c r="U439" s="23"/>
    </row>
    <row r="440" spans="2:21" ht="15" hidden="1" customHeight="1">
      <c r="B440" s="1807"/>
      <c r="C440" s="1808"/>
      <c r="D440" s="1808"/>
      <c r="E440" s="1808"/>
      <c r="F440" s="1809"/>
      <c r="G440" s="1807"/>
      <c r="H440" s="1808"/>
      <c r="I440" s="1808"/>
      <c r="J440" s="1808"/>
      <c r="K440" s="1809"/>
      <c r="L440" s="21"/>
      <c r="M440" s="21"/>
      <c r="N440" s="21"/>
      <c r="O440" s="21"/>
      <c r="P440" s="22"/>
      <c r="Q440" s="23"/>
      <c r="R440" s="23"/>
      <c r="U440" s="23"/>
    </row>
    <row r="441" spans="2:21" ht="15" hidden="1" customHeight="1">
      <c r="B441" s="1807"/>
      <c r="C441" s="1808"/>
      <c r="D441" s="1808"/>
      <c r="E441" s="1808"/>
      <c r="F441" s="1809"/>
      <c r="G441" s="1807"/>
      <c r="H441" s="1808"/>
      <c r="I441" s="1808"/>
      <c r="J441" s="1808"/>
      <c r="K441" s="1809"/>
      <c r="L441" s="21"/>
      <c r="M441" s="21"/>
      <c r="N441" s="21"/>
      <c r="O441" s="21"/>
      <c r="P441" s="22"/>
      <c r="Q441" s="23"/>
      <c r="R441" s="23"/>
      <c r="U441" s="23"/>
    </row>
    <row r="442" spans="2:21" ht="15" hidden="1" customHeight="1">
      <c r="B442" s="1807"/>
      <c r="C442" s="1808"/>
      <c r="D442" s="1808"/>
      <c r="E442" s="1808"/>
      <c r="F442" s="1809"/>
      <c r="G442" s="1807"/>
      <c r="H442" s="1808"/>
      <c r="I442" s="1808"/>
      <c r="J442" s="1808"/>
      <c r="K442" s="1809"/>
      <c r="L442" s="21"/>
      <c r="M442" s="21"/>
      <c r="N442" s="21"/>
      <c r="O442" s="21"/>
      <c r="P442" s="22"/>
      <c r="Q442" s="23"/>
      <c r="R442" s="23"/>
      <c r="U442" s="23"/>
    </row>
    <row r="443" spans="2:21" ht="15" hidden="1" customHeight="1">
      <c r="B443" s="1807"/>
      <c r="C443" s="1808"/>
      <c r="D443" s="1808"/>
      <c r="E443" s="1808"/>
      <c r="F443" s="1809"/>
      <c r="G443" s="1807"/>
      <c r="H443" s="1808"/>
      <c r="I443" s="1808"/>
      <c r="J443" s="1808"/>
      <c r="K443" s="1809"/>
      <c r="L443" s="21"/>
      <c r="M443" s="21"/>
      <c r="N443" s="21"/>
      <c r="O443" s="21"/>
      <c r="P443" s="22"/>
      <c r="Q443" s="23"/>
      <c r="R443" s="23"/>
      <c r="U443" s="23"/>
    </row>
    <row r="444" spans="2:21" ht="15" hidden="1" customHeight="1">
      <c r="B444" s="1807"/>
      <c r="C444" s="1808"/>
      <c r="D444" s="1808"/>
      <c r="E444" s="1808"/>
      <c r="F444" s="1809"/>
      <c r="G444" s="1807"/>
      <c r="H444" s="1808"/>
      <c r="I444" s="1808"/>
      <c r="J444" s="1808"/>
      <c r="K444" s="1809"/>
      <c r="L444" s="21"/>
      <c r="M444" s="21"/>
      <c r="N444" s="21"/>
      <c r="O444" s="21"/>
      <c r="P444" s="22"/>
      <c r="Q444" s="23"/>
      <c r="R444" s="23"/>
      <c r="U444" s="23"/>
    </row>
    <row r="445" spans="2:21" ht="15" hidden="1" customHeight="1">
      <c r="B445" s="1807"/>
      <c r="C445" s="1808"/>
      <c r="D445" s="1808"/>
      <c r="E445" s="1808"/>
      <c r="F445" s="1809"/>
      <c r="G445" s="1807"/>
      <c r="H445" s="1808"/>
      <c r="I445" s="1808"/>
      <c r="J445" s="1808"/>
      <c r="K445" s="1809"/>
      <c r="L445" s="21"/>
      <c r="M445" s="21"/>
      <c r="N445" s="21"/>
      <c r="O445" s="21"/>
      <c r="P445" s="22"/>
      <c r="Q445" s="23"/>
      <c r="R445" s="23"/>
      <c r="U445" s="23"/>
    </row>
    <row r="446" spans="2:21" ht="15" hidden="1" customHeight="1">
      <c r="B446" s="1807"/>
      <c r="C446" s="1808"/>
      <c r="D446" s="1808"/>
      <c r="E446" s="1808"/>
      <c r="F446" s="1809"/>
      <c r="G446" s="1807"/>
      <c r="H446" s="1808"/>
      <c r="I446" s="1808"/>
      <c r="J446" s="1808"/>
      <c r="K446" s="1809"/>
      <c r="L446" s="21"/>
      <c r="M446" s="21"/>
      <c r="N446" s="21"/>
      <c r="O446" s="21"/>
      <c r="P446" s="22"/>
      <c r="Q446" s="23"/>
      <c r="R446" s="23"/>
      <c r="U446" s="23"/>
    </row>
    <row r="447" spans="2:21" ht="15" hidden="1" customHeight="1">
      <c r="B447" s="1807"/>
      <c r="C447" s="1808"/>
      <c r="D447" s="1808"/>
      <c r="E447" s="1808"/>
      <c r="F447" s="1809"/>
      <c r="G447" s="1807"/>
      <c r="H447" s="1808"/>
      <c r="I447" s="1808"/>
      <c r="J447" s="1808"/>
      <c r="K447" s="1809"/>
      <c r="L447" s="21"/>
      <c r="M447" s="21"/>
      <c r="N447" s="21"/>
      <c r="O447" s="21"/>
      <c r="P447" s="22"/>
      <c r="Q447" s="23"/>
      <c r="R447" s="23"/>
    </row>
    <row r="448" spans="2:21" ht="15" hidden="1" customHeight="1">
      <c r="B448" s="1807"/>
      <c r="C448" s="1808"/>
      <c r="D448" s="1808"/>
      <c r="E448" s="1808"/>
      <c r="F448" s="1809"/>
      <c r="G448" s="1807"/>
      <c r="H448" s="1808"/>
      <c r="I448" s="1808"/>
      <c r="J448" s="1808"/>
      <c r="K448" s="1809"/>
      <c r="L448" s="21"/>
      <c r="M448" s="21"/>
      <c r="N448" s="21"/>
      <c r="O448" s="21"/>
      <c r="P448" s="22"/>
      <c r="Q448" s="23"/>
      <c r="R448" s="23"/>
    </row>
    <row r="449" spans="2:18" ht="15" hidden="1" customHeight="1">
      <c r="B449" s="1807"/>
      <c r="C449" s="1808"/>
      <c r="D449" s="1808"/>
      <c r="E449" s="1808"/>
      <c r="F449" s="1809"/>
      <c r="G449" s="1807"/>
      <c r="H449" s="1808"/>
      <c r="I449" s="1808"/>
      <c r="J449" s="1808"/>
      <c r="K449" s="1809"/>
      <c r="L449" s="21"/>
      <c r="M449" s="21"/>
      <c r="N449" s="21"/>
      <c r="O449" s="21"/>
      <c r="P449" s="22"/>
      <c r="Q449" s="23"/>
      <c r="R449" s="23"/>
    </row>
    <row r="450" spans="2:18" ht="15" hidden="1" customHeight="1">
      <c r="B450" s="1807"/>
      <c r="C450" s="1808"/>
      <c r="D450" s="1808"/>
      <c r="E450" s="1808"/>
      <c r="F450" s="1809"/>
      <c r="G450" s="1807"/>
      <c r="H450" s="1808"/>
      <c r="I450" s="1808"/>
      <c r="J450" s="1808"/>
      <c r="K450" s="1809"/>
      <c r="L450" s="21"/>
      <c r="M450" s="21"/>
      <c r="N450" s="21"/>
      <c r="O450" s="21"/>
      <c r="P450" s="22"/>
      <c r="Q450" s="23"/>
      <c r="R450" s="23"/>
    </row>
    <row r="451" spans="2:18" ht="15" hidden="1" customHeight="1">
      <c r="B451" s="1807"/>
      <c r="C451" s="1808"/>
      <c r="D451" s="1808"/>
      <c r="E451" s="1808"/>
      <c r="F451" s="1809"/>
      <c r="G451" s="1807"/>
      <c r="H451" s="1808"/>
      <c r="I451" s="1808"/>
      <c r="J451" s="1808"/>
      <c r="K451" s="1809"/>
      <c r="L451" s="21"/>
      <c r="M451" s="21"/>
      <c r="N451" s="21"/>
      <c r="O451" s="21"/>
      <c r="P451" s="22"/>
      <c r="Q451" s="23"/>
      <c r="R451" s="23"/>
    </row>
    <row r="452" spans="2:18" ht="15.75" hidden="1" customHeight="1">
      <c r="B452" s="1810"/>
      <c r="C452" s="1811"/>
      <c r="D452" s="1811"/>
      <c r="E452" s="1811"/>
      <c r="F452" s="1812"/>
      <c r="G452" s="1810"/>
      <c r="H452" s="1811"/>
      <c r="I452" s="1811"/>
      <c r="J452" s="1811"/>
      <c r="K452" s="1812"/>
      <c r="L452" s="21"/>
      <c r="M452" s="21"/>
      <c r="N452" s="21"/>
      <c r="O452" s="21"/>
      <c r="P452" s="22"/>
    </row>
    <row r="453" spans="2:18" ht="34.5" hidden="1" customHeight="1" thickBot="1">
      <c r="B453" s="1623" t="s">
        <v>246</v>
      </c>
      <c r="C453" s="1626"/>
      <c r="D453" s="1626"/>
      <c r="E453" s="1626"/>
      <c r="F453" s="1626"/>
      <c r="G453" s="1626"/>
      <c r="H453" s="1626"/>
      <c r="I453" s="1626"/>
      <c r="J453" s="1626"/>
      <c r="K453" s="1626"/>
      <c r="L453" s="1626"/>
      <c r="M453" s="1626"/>
      <c r="N453" s="1626"/>
      <c r="O453" s="1626"/>
      <c r="P453" s="1627"/>
    </row>
    <row r="454" spans="2:18" hidden="1">
      <c r="G454" s="46"/>
      <c r="H454" s="46"/>
      <c r="I454" s="46"/>
      <c r="J454" s="46"/>
      <c r="K454" s="46"/>
      <c r="L454" s="46"/>
      <c r="M454" s="46"/>
      <c r="N454" s="46"/>
      <c r="O454" s="46"/>
      <c r="P454" s="213"/>
    </row>
    <row r="455" spans="2:18" ht="16.5" hidden="1" customHeight="1" thickBot="1">
      <c r="B455" s="1603" t="s">
        <v>247</v>
      </c>
      <c r="C455" s="1604"/>
      <c r="D455" s="1605"/>
      <c r="E455" s="1606" t="s">
        <v>248</v>
      </c>
      <c r="F455" s="1607"/>
      <c r="G455" s="1608"/>
      <c r="H455" s="1606" t="s">
        <v>249</v>
      </c>
      <c r="I455" s="1607"/>
      <c r="J455" s="1608"/>
      <c r="K455" s="1603" t="s">
        <v>122</v>
      </c>
      <c r="L455" s="1604"/>
      <c r="M455" s="1605"/>
      <c r="N455" s="1609" t="s">
        <v>170</v>
      </c>
      <c r="O455" s="1609"/>
      <c r="P455" s="1610"/>
    </row>
    <row r="456" spans="2:18" ht="15" hidden="1" customHeight="1">
      <c r="B456" s="1590" t="s">
        <v>250</v>
      </c>
      <c r="C456" s="1591"/>
      <c r="D456" s="214">
        <v>0.125</v>
      </c>
      <c r="E456" s="1601" t="s">
        <v>251</v>
      </c>
      <c r="F456" s="1601"/>
      <c r="G456" s="215">
        <v>0.25</v>
      </c>
      <c r="H456" s="1602" t="s">
        <v>252</v>
      </c>
      <c r="I456" s="1601"/>
      <c r="J456" s="216">
        <v>-0.25</v>
      </c>
      <c r="K456" s="1602" t="s">
        <v>253</v>
      </c>
      <c r="L456" s="1601"/>
      <c r="M456" s="217">
        <v>-0.5</v>
      </c>
      <c r="N456" s="1813" t="s">
        <v>130</v>
      </c>
      <c r="O456" s="1813"/>
      <c r="P456" s="1814"/>
    </row>
    <row r="457" spans="2:18" ht="15" hidden="1" customHeight="1">
      <c r="B457" s="1590" t="s">
        <v>254</v>
      </c>
      <c r="C457" s="1591"/>
      <c r="D457" s="214">
        <v>-0.375</v>
      </c>
      <c r="E457" s="1590" t="s">
        <v>68</v>
      </c>
      <c r="F457" s="1591"/>
      <c r="G457" s="218">
        <v>0.15</v>
      </c>
      <c r="H457" s="1590" t="s">
        <v>255</v>
      </c>
      <c r="I457" s="1591"/>
      <c r="J457" s="218">
        <v>-1</v>
      </c>
      <c r="K457" s="1590" t="s">
        <v>256</v>
      </c>
      <c r="L457" s="1591"/>
      <c r="M457" s="214">
        <v>-1</v>
      </c>
      <c r="N457" s="219"/>
      <c r="O457" s="165" t="s">
        <v>135</v>
      </c>
      <c r="P457" s="166" t="s">
        <v>136</v>
      </c>
    </row>
    <row r="458" spans="2:18" ht="15" hidden="1" customHeight="1">
      <c r="B458" s="1590" t="s">
        <v>257</v>
      </c>
      <c r="C458" s="1591"/>
      <c r="D458" s="214">
        <v>-0.75</v>
      </c>
      <c r="E458" s="1590" t="s">
        <v>258</v>
      </c>
      <c r="F458" s="1591"/>
      <c r="G458" s="218">
        <v>0</v>
      </c>
      <c r="H458" s="1611" t="s">
        <v>259</v>
      </c>
      <c r="I458" s="1612"/>
      <c r="J458" s="218">
        <v>-2.25</v>
      </c>
      <c r="K458" s="1590" t="s">
        <v>260</v>
      </c>
      <c r="L458" s="1591"/>
      <c r="M458" s="214">
        <v>0</v>
      </c>
      <c r="N458" s="220" t="s">
        <v>141</v>
      </c>
      <c r="O458" s="167" t="s">
        <v>65</v>
      </c>
      <c r="P458" s="221">
        <v>-0.375</v>
      </c>
    </row>
    <row r="459" spans="2:18" ht="15" hidden="1" customHeight="1">
      <c r="B459" s="1598" t="s">
        <v>117</v>
      </c>
      <c r="C459" s="1599"/>
      <c r="D459" s="1600"/>
      <c r="E459" s="1577" t="s">
        <v>166</v>
      </c>
      <c r="F459" s="1578"/>
      <c r="G459" s="218">
        <v>-0.25</v>
      </c>
      <c r="H459" s="1590" t="s">
        <v>261</v>
      </c>
      <c r="I459" s="1591"/>
      <c r="J459" s="214">
        <v>-1.25</v>
      </c>
      <c r="K459" s="1590" t="s">
        <v>262</v>
      </c>
      <c r="L459" s="1591"/>
      <c r="M459" s="214">
        <v>-1.25</v>
      </c>
      <c r="N459" s="220"/>
      <c r="O459" s="167"/>
      <c r="P459" s="221"/>
    </row>
    <row r="460" spans="2:18" ht="15" hidden="1" customHeight="1">
      <c r="B460" s="1603" t="s">
        <v>263</v>
      </c>
      <c r="C460" s="1604"/>
      <c r="D460" s="1605"/>
      <c r="E460" s="1577" t="s">
        <v>167</v>
      </c>
      <c r="F460" s="1578"/>
      <c r="G460" s="222">
        <v>-0.5</v>
      </c>
      <c r="H460" s="223"/>
      <c r="I460" s="224"/>
      <c r="J460" s="224"/>
      <c r="K460" s="1590" t="s">
        <v>264</v>
      </c>
      <c r="L460" s="1591"/>
      <c r="M460" s="214">
        <v>-0.5</v>
      </c>
      <c r="N460" s="220"/>
      <c r="O460" s="167"/>
      <c r="P460" s="221"/>
    </row>
    <row r="461" spans="2:18" ht="15" hidden="1" customHeight="1">
      <c r="B461" s="1575" t="s">
        <v>265</v>
      </c>
      <c r="C461" s="1576"/>
      <c r="D461" s="225">
        <v>0.02</v>
      </c>
      <c r="E461" s="1577" t="s">
        <v>168</v>
      </c>
      <c r="F461" s="1578"/>
      <c r="G461" s="222">
        <v>-1.25</v>
      </c>
      <c r="H461" s="223"/>
      <c r="I461" s="224"/>
      <c r="J461" s="224"/>
      <c r="K461" s="1590" t="s">
        <v>266</v>
      </c>
      <c r="L461" s="1591"/>
      <c r="M461" s="214">
        <v>-0.25</v>
      </c>
      <c r="N461" s="226"/>
      <c r="O461" s="167"/>
      <c r="P461" s="221"/>
    </row>
    <row r="462" spans="2:18" ht="15" hidden="1" customHeight="1">
      <c r="B462" s="1575" t="s">
        <v>267</v>
      </c>
      <c r="C462" s="1576"/>
      <c r="D462" s="225">
        <v>0.02</v>
      </c>
      <c r="E462" s="1577" t="s">
        <v>268</v>
      </c>
      <c r="F462" s="1578"/>
      <c r="G462" s="222">
        <v>-1.5</v>
      </c>
      <c r="H462" s="223"/>
      <c r="I462" s="224"/>
      <c r="J462" s="224"/>
      <c r="K462" s="1590" t="s">
        <v>269</v>
      </c>
      <c r="L462" s="1591"/>
      <c r="M462" s="214">
        <v>-0.5</v>
      </c>
      <c r="N462" s="226"/>
      <c r="O462" s="167"/>
      <c r="P462" s="221"/>
    </row>
    <row r="463" spans="2:18" ht="18" hidden="1" customHeight="1">
      <c r="B463" s="1575" t="s">
        <v>270</v>
      </c>
      <c r="C463" s="1576"/>
      <c r="D463" s="227" t="s">
        <v>271</v>
      </c>
      <c r="E463" s="1577" t="s">
        <v>272</v>
      </c>
      <c r="F463" s="1578"/>
      <c r="G463" s="218">
        <v>-3</v>
      </c>
      <c r="H463" s="228"/>
      <c r="I463" s="229"/>
      <c r="J463" s="229"/>
      <c r="K463" s="1590" t="s">
        <v>273</v>
      </c>
      <c r="L463" s="1591"/>
      <c r="M463" s="214">
        <v>0</v>
      </c>
      <c r="N463" s="226"/>
      <c r="O463" s="167"/>
      <c r="P463" s="221"/>
    </row>
    <row r="464" spans="2:18" ht="25.5" hidden="1" customHeight="1">
      <c r="B464" s="1575" t="s">
        <v>274</v>
      </c>
      <c r="C464" s="1576"/>
      <c r="D464" s="230" t="s">
        <v>275</v>
      </c>
      <c r="E464" s="1577" t="s">
        <v>276</v>
      </c>
      <c r="F464" s="1578"/>
      <c r="G464" s="218">
        <v>-10</v>
      </c>
      <c r="H464" s="1579" t="s">
        <v>227</v>
      </c>
      <c r="I464" s="1580"/>
      <c r="J464" s="1580"/>
      <c r="K464" s="1581" t="s">
        <v>277</v>
      </c>
      <c r="L464" s="1582"/>
      <c r="M464" s="1583">
        <v>-0.25</v>
      </c>
      <c r="N464" s="123"/>
      <c r="O464" s="167"/>
      <c r="P464" s="168"/>
    </row>
    <row r="465" spans="2:16" ht="18.75" hidden="1" customHeight="1">
      <c r="B465" s="1584" t="s">
        <v>278</v>
      </c>
      <c r="C465" s="1585"/>
      <c r="D465" s="1586"/>
      <c r="E465" s="1590"/>
      <c r="F465" s="1591"/>
      <c r="G465" s="218"/>
      <c r="H465" s="1592" t="s">
        <v>279</v>
      </c>
      <c r="I465" s="1593"/>
      <c r="J465" s="1594"/>
      <c r="K465" s="1581"/>
      <c r="L465" s="1582"/>
      <c r="M465" s="1583"/>
      <c r="N465" s="123"/>
      <c r="O465" s="124" t="s">
        <v>147</v>
      </c>
      <c r="P465" s="125"/>
    </row>
    <row r="466" spans="2:16" ht="15" hidden="1" customHeight="1">
      <c r="B466" s="1584"/>
      <c r="C466" s="1585"/>
      <c r="D466" s="1586"/>
      <c r="E466" s="223"/>
      <c r="F466" s="231"/>
      <c r="G466" s="218"/>
      <c r="H466" s="1595" t="s">
        <v>280</v>
      </c>
      <c r="I466" s="1596"/>
      <c r="J466" s="1597"/>
      <c r="K466" s="1590" t="s">
        <v>281</v>
      </c>
      <c r="L466" s="1591"/>
      <c r="M466" s="214">
        <v>-0.5</v>
      </c>
      <c r="N466" s="232"/>
      <c r="O466" s="232"/>
      <c r="P466" s="233"/>
    </row>
    <row r="467" spans="2:16" ht="15" hidden="1" customHeight="1">
      <c r="B467" s="1584"/>
      <c r="C467" s="1585"/>
      <c r="D467" s="1586"/>
      <c r="E467" s="223"/>
      <c r="F467" s="231"/>
      <c r="G467" s="234"/>
      <c r="H467" s="1574" t="s">
        <v>282</v>
      </c>
      <c r="I467" s="1574"/>
      <c r="J467" s="1574"/>
      <c r="K467" s="235"/>
      <c r="L467" s="231"/>
      <c r="M467" s="236"/>
      <c r="N467" s="232"/>
      <c r="O467" s="232"/>
      <c r="P467" s="233"/>
    </row>
    <row r="468" spans="2:16" ht="15" hidden="1" customHeight="1">
      <c r="B468" s="1587"/>
      <c r="C468" s="1588"/>
      <c r="D468" s="1589"/>
      <c r="E468" s="237"/>
      <c r="F468" s="238"/>
      <c r="G468" s="239"/>
      <c r="H468" s="229"/>
      <c r="I468" s="229"/>
      <c r="J468" s="229"/>
      <c r="K468" s="237"/>
      <c r="L468" s="240"/>
      <c r="M468" s="239"/>
      <c r="N468" s="241"/>
      <c r="O468" s="241"/>
      <c r="P468" s="242"/>
    </row>
    <row r="469" spans="2:16" hidden="1"/>
    <row r="470" spans="2:16" hidden="1"/>
    <row r="471" spans="2:16" hidden="1"/>
    <row r="472" spans="2:16" hidden="1"/>
    <row r="473" spans="2:16" hidden="1"/>
    <row r="474" spans="2:16" hidden="1"/>
    <row r="475" spans="2:16" hidden="1"/>
    <row r="476" spans="2:16" hidden="1"/>
    <row r="477" spans="2:16" hidden="1"/>
    <row r="478" spans="2:16" hidden="1"/>
    <row r="479" spans="2:16" hidden="1"/>
    <row r="480" spans="2:16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</sheetData>
  <mergeCells count="302">
    <mergeCell ref="K463:L463"/>
    <mergeCell ref="K462:L462"/>
    <mergeCell ref="K461:L461"/>
    <mergeCell ref="K460:L460"/>
    <mergeCell ref="K459:L459"/>
    <mergeCell ref="K458:L458"/>
    <mergeCell ref="K456:L456"/>
    <mergeCell ref="B453:P453"/>
    <mergeCell ref="B372:P372"/>
    <mergeCell ref="B413:F413"/>
    <mergeCell ref="G413:K413"/>
    <mergeCell ref="L413:P413"/>
    <mergeCell ref="B432:F432"/>
    <mergeCell ref="G432:K432"/>
    <mergeCell ref="B434:F452"/>
    <mergeCell ref="G434:K452"/>
    <mergeCell ref="B375:F375"/>
    <mergeCell ref="G375:K375"/>
    <mergeCell ref="L375:P375"/>
    <mergeCell ref="B394:F394"/>
    <mergeCell ref="G394:K394"/>
    <mergeCell ref="L394:P394"/>
    <mergeCell ref="N456:P456"/>
    <mergeCell ref="B457:C457"/>
    <mergeCell ref="B7:P7"/>
    <mergeCell ref="B9:F9"/>
    <mergeCell ref="G9:K9"/>
    <mergeCell ref="L9:P9"/>
    <mergeCell ref="B31:F31"/>
    <mergeCell ref="G31:K31"/>
    <mergeCell ref="L31:P31"/>
    <mergeCell ref="I1:P1"/>
    <mergeCell ref="N2:O2"/>
    <mergeCell ref="G3:K3"/>
    <mergeCell ref="L3:M3"/>
    <mergeCell ref="N3:P3"/>
    <mergeCell ref="G4:K4"/>
    <mergeCell ref="N4:P4"/>
    <mergeCell ref="I97:P97"/>
    <mergeCell ref="N98:O98"/>
    <mergeCell ref="G99:K99"/>
    <mergeCell ref="N99:P99"/>
    <mergeCell ref="G100:K100"/>
    <mergeCell ref="N100:P100"/>
    <mergeCell ref="B53:F53"/>
    <mergeCell ref="G53:K53"/>
    <mergeCell ref="L53:P53"/>
    <mergeCell ref="B75:F75"/>
    <mergeCell ref="G75:K75"/>
    <mergeCell ref="L75:P75"/>
    <mergeCell ref="B149:F149"/>
    <mergeCell ref="G149:K149"/>
    <mergeCell ref="L149:P149"/>
    <mergeCell ref="B171:F171"/>
    <mergeCell ref="G171:K171"/>
    <mergeCell ref="L171:P171"/>
    <mergeCell ref="N101:P101"/>
    <mergeCell ref="B103:P103"/>
    <mergeCell ref="B105:F105"/>
    <mergeCell ref="G105:K105"/>
    <mergeCell ref="L105:P105"/>
    <mergeCell ref="B127:F127"/>
    <mergeCell ref="G127:K127"/>
    <mergeCell ref="L127:P127"/>
    <mergeCell ref="G218:K218"/>
    <mergeCell ref="N218:P218"/>
    <mergeCell ref="N219:P219"/>
    <mergeCell ref="B221:P221"/>
    <mergeCell ref="B223:C224"/>
    <mergeCell ref="D223:M223"/>
    <mergeCell ref="B193:F193"/>
    <mergeCell ref="G193:K193"/>
    <mergeCell ref="L193:P193"/>
    <mergeCell ref="I215:P215"/>
    <mergeCell ref="N216:O216"/>
    <mergeCell ref="G217:K217"/>
    <mergeCell ref="N217:P217"/>
    <mergeCell ref="B231:C231"/>
    <mergeCell ref="B232:C232"/>
    <mergeCell ref="B233:C233"/>
    <mergeCell ref="B235:C236"/>
    <mergeCell ref="D235:M235"/>
    <mergeCell ref="B237:C237"/>
    <mergeCell ref="B225:C225"/>
    <mergeCell ref="B226:C226"/>
    <mergeCell ref="B227:C227"/>
    <mergeCell ref="B228:C228"/>
    <mergeCell ref="B229:C229"/>
    <mergeCell ref="B230:C230"/>
    <mergeCell ref="B244:C244"/>
    <mergeCell ref="B245:C245"/>
    <mergeCell ref="B246:C246"/>
    <mergeCell ref="B248:C249"/>
    <mergeCell ref="D248:M248"/>
    <mergeCell ref="B250:C250"/>
    <mergeCell ref="B238:C238"/>
    <mergeCell ref="B239:C239"/>
    <mergeCell ref="B240:C240"/>
    <mergeCell ref="B241:C241"/>
    <mergeCell ref="B242:C242"/>
    <mergeCell ref="B243:C243"/>
    <mergeCell ref="B257:C257"/>
    <mergeCell ref="B258:C258"/>
    <mergeCell ref="B260:C261"/>
    <mergeCell ref="D260:M260"/>
    <mergeCell ref="B262:C262"/>
    <mergeCell ref="B263:C263"/>
    <mergeCell ref="B251:C251"/>
    <mergeCell ref="B252:C252"/>
    <mergeCell ref="B253:C253"/>
    <mergeCell ref="B254:C254"/>
    <mergeCell ref="B255:C255"/>
    <mergeCell ref="B256:C256"/>
    <mergeCell ref="D273:I273"/>
    <mergeCell ref="B275:C275"/>
    <mergeCell ref="B276:C276"/>
    <mergeCell ref="B264:C264"/>
    <mergeCell ref="B265:C265"/>
    <mergeCell ref="B266:C266"/>
    <mergeCell ref="B267:C267"/>
    <mergeCell ref="B268:C268"/>
    <mergeCell ref="B269:C269"/>
    <mergeCell ref="B277:C277"/>
    <mergeCell ref="B278:C278"/>
    <mergeCell ref="B279:C279"/>
    <mergeCell ref="B280:C280"/>
    <mergeCell ref="B281:C281"/>
    <mergeCell ref="B282:C282"/>
    <mergeCell ref="B270:C270"/>
    <mergeCell ref="B271:C271"/>
    <mergeCell ref="B273:C274"/>
    <mergeCell ref="B291:C291"/>
    <mergeCell ref="B292:C292"/>
    <mergeCell ref="B293:C293"/>
    <mergeCell ref="B294:C294"/>
    <mergeCell ref="B295:C295"/>
    <mergeCell ref="B297:D297"/>
    <mergeCell ref="B283:C283"/>
    <mergeCell ref="B285:C286"/>
    <mergeCell ref="B287:C287"/>
    <mergeCell ref="B288:C288"/>
    <mergeCell ref="B289:C289"/>
    <mergeCell ref="B290:C290"/>
    <mergeCell ref="E299:F299"/>
    <mergeCell ref="N299:O299"/>
    <mergeCell ref="B300:C300"/>
    <mergeCell ref="E300:F300"/>
    <mergeCell ref="H300:I300"/>
    <mergeCell ref="J300:K300"/>
    <mergeCell ref="N300:O300"/>
    <mergeCell ref="E297:G297"/>
    <mergeCell ref="H297:M297"/>
    <mergeCell ref="N297:P297"/>
    <mergeCell ref="B298:D298"/>
    <mergeCell ref="E298:F298"/>
    <mergeCell ref="H298:I299"/>
    <mergeCell ref="J298:K299"/>
    <mergeCell ref="L298:M298"/>
    <mergeCell ref="N298:O298"/>
    <mergeCell ref="B299:C299"/>
    <mergeCell ref="N303:P303"/>
    <mergeCell ref="B304:C304"/>
    <mergeCell ref="E304:F304"/>
    <mergeCell ref="H304:I304"/>
    <mergeCell ref="J304:K304"/>
    <mergeCell ref="N304:P304"/>
    <mergeCell ref="B301:C301"/>
    <mergeCell ref="E301:F301"/>
    <mergeCell ref="H301:M301"/>
    <mergeCell ref="N301:O301"/>
    <mergeCell ref="B302:D302"/>
    <mergeCell ref="E302:F302"/>
    <mergeCell ref="H302:I302"/>
    <mergeCell ref="J302:K302"/>
    <mergeCell ref="N302:O302"/>
    <mergeCell ref="B305:C305"/>
    <mergeCell ref="E305:F305"/>
    <mergeCell ref="H305:I305"/>
    <mergeCell ref="J305:K305"/>
    <mergeCell ref="B306:C306"/>
    <mergeCell ref="E306:F306"/>
    <mergeCell ref="H306:I306"/>
    <mergeCell ref="J306:K306"/>
    <mergeCell ref="B303:D303"/>
    <mergeCell ref="E303:F303"/>
    <mergeCell ref="H303:I303"/>
    <mergeCell ref="J303:K303"/>
    <mergeCell ref="B307:C307"/>
    <mergeCell ref="E307:F307"/>
    <mergeCell ref="H307:M309"/>
    <mergeCell ref="B308:D313"/>
    <mergeCell ref="E308:F308"/>
    <mergeCell ref="E309:F309"/>
    <mergeCell ref="E310:F310"/>
    <mergeCell ref="H310:J310"/>
    <mergeCell ref="K310:M310"/>
    <mergeCell ref="E311:F311"/>
    <mergeCell ref="H311:J311"/>
    <mergeCell ref="K311:M311"/>
    <mergeCell ref="H312:J312"/>
    <mergeCell ref="K312:M312"/>
    <mergeCell ref="B314:P314"/>
    <mergeCell ref="B321:L321"/>
    <mergeCell ref="B318:C318"/>
    <mergeCell ref="B320:C320"/>
    <mergeCell ref="B322:C322"/>
    <mergeCell ref="B323:C323"/>
    <mergeCell ref="B319:C319"/>
    <mergeCell ref="B324:C324"/>
    <mergeCell ref="B325:C325"/>
    <mergeCell ref="B326:C326"/>
    <mergeCell ref="B327:C327"/>
    <mergeCell ref="B328:L328"/>
    <mergeCell ref="C347:M347"/>
    <mergeCell ref="B333:P333"/>
    <mergeCell ref="B340:P340"/>
    <mergeCell ref="B341:N341"/>
    <mergeCell ref="O341:P341"/>
    <mergeCell ref="B342:C342"/>
    <mergeCell ref="D342:N342"/>
    <mergeCell ref="O342:P342"/>
    <mergeCell ref="N334:O334"/>
    <mergeCell ref="G335:K335"/>
    <mergeCell ref="N335:P335"/>
    <mergeCell ref="G336:K336"/>
    <mergeCell ref="N336:P336"/>
    <mergeCell ref="N337:P337"/>
    <mergeCell ref="B345:C345"/>
    <mergeCell ref="D345:N345"/>
    <mergeCell ref="O345:P345"/>
    <mergeCell ref="B346:C346"/>
    <mergeCell ref="O346:P346"/>
    <mergeCell ref="B343:C343"/>
    <mergeCell ref="D343:N343"/>
    <mergeCell ref="O343:P343"/>
    <mergeCell ref="B344:C344"/>
    <mergeCell ref="D344:N344"/>
    <mergeCell ref="O344:P344"/>
    <mergeCell ref="B353:D353"/>
    <mergeCell ref="E353:H353"/>
    <mergeCell ref="B354:D354"/>
    <mergeCell ref="E354:H354"/>
    <mergeCell ref="B355:D355"/>
    <mergeCell ref="E355:H355"/>
    <mergeCell ref="B349:H349"/>
    <mergeCell ref="I349:P349"/>
    <mergeCell ref="B350:D350"/>
    <mergeCell ref="E350:H350"/>
    <mergeCell ref="I350:K356"/>
    <mergeCell ref="L350:P356"/>
    <mergeCell ref="B351:D351"/>
    <mergeCell ref="E351:H351"/>
    <mergeCell ref="B352:D352"/>
    <mergeCell ref="E352:H352"/>
    <mergeCell ref="N367:O367"/>
    <mergeCell ref="G368:K368"/>
    <mergeCell ref="N368:P368"/>
    <mergeCell ref="G369:K369"/>
    <mergeCell ref="N369:P369"/>
    <mergeCell ref="N370:P370"/>
    <mergeCell ref="B357:H357"/>
    <mergeCell ref="I357:P357"/>
    <mergeCell ref="B358:H361"/>
    <mergeCell ref="I358:P361"/>
    <mergeCell ref="B362:P364"/>
    <mergeCell ref="I366:P366"/>
    <mergeCell ref="K457:L457"/>
    <mergeCell ref="B455:D455"/>
    <mergeCell ref="E455:G455"/>
    <mergeCell ref="H455:J455"/>
    <mergeCell ref="K455:M455"/>
    <mergeCell ref="N455:P455"/>
    <mergeCell ref="B458:C458"/>
    <mergeCell ref="E458:F458"/>
    <mergeCell ref="H458:I458"/>
    <mergeCell ref="B459:D459"/>
    <mergeCell ref="E459:F459"/>
    <mergeCell ref="H459:I459"/>
    <mergeCell ref="B456:C456"/>
    <mergeCell ref="E456:F456"/>
    <mergeCell ref="H456:I456"/>
    <mergeCell ref="B462:C462"/>
    <mergeCell ref="E462:F462"/>
    <mergeCell ref="B463:C463"/>
    <mergeCell ref="E463:F463"/>
    <mergeCell ref="B460:D460"/>
    <mergeCell ref="E460:F460"/>
    <mergeCell ref="B461:C461"/>
    <mergeCell ref="E461:F461"/>
    <mergeCell ref="E457:F457"/>
    <mergeCell ref="H457:I457"/>
    <mergeCell ref="H467:J467"/>
    <mergeCell ref="B464:C464"/>
    <mergeCell ref="E464:F464"/>
    <mergeCell ref="H464:J464"/>
    <mergeCell ref="K464:L465"/>
    <mergeCell ref="M464:M465"/>
    <mergeCell ref="B465:D468"/>
    <mergeCell ref="E465:F465"/>
    <mergeCell ref="H465:J465"/>
    <mergeCell ref="H466:J466"/>
    <mergeCell ref="K466:L466"/>
  </mergeCells>
  <conditionalFormatting sqref="P222 Q296:S321 Q328:S1048576 AA322:AC327">
    <cfRule type="cellIs" dxfId="171" priority="1" operator="lessThan">
      <formula>-0.649</formula>
    </cfRule>
    <cfRule type="cellIs" dxfId="170" priority="2" operator="greaterThan">
      <formula>0.001</formula>
    </cfRule>
  </conditionalFormatting>
  <conditionalFormatting sqref="P223:R295">
    <cfRule type="cellIs" dxfId="169" priority="3" operator="lessThan">
      <formula>-0.649</formula>
    </cfRule>
    <cfRule type="cellIs" dxfId="168" priority="4" operator="greaterThan">
      <formula>0.001</formula>
    </cfRule>
  </conditionalFormatting>
  <conditionalFormatting sqref="Q1:S9 R10:S10 R11:V13 Q14:V26 Q27:Q47 Q48:S110 R111:S111 Q112:S128 Q129:R149 Q150:S222">
    <cfRule type="cellIs" dxfId="167" priority="7" operator="lessThan">
      <formula>-0.649</formula>
    </cfRule>
    <cfRule type="cellIs" dxfId="166" priority="8" operator="greaterThan">
      <formula>0.001</formula>
    </cfRule>
  </conditionalFormatting>
  <hyperlinks>
    <hyperlink ref="G4" r:id="rId1" xr:uid="{39619368-4836-4974-AEFB-3348CD5D6DDE}"/>
    <hyperlink ref="G100" r:id="rId2" xr:uid="{1FF7CC3D-0CD2-4510-AFE7-384357FBD04C}"/>
    <hyperlink ref="G218" r:id="rId3" xr:uid="{4D28F2FA-4940-4B29-B553-9295462644CF}"/>
    <hyperlink ref="G369" r:id="rId4" xr:uid="{B993242A-960D-492A-94B6-B742CB1250CC}"/>
    <hyperlink ref="G336" r:id="rId5" xr:uid="{49AA677C-D2C3-4F76-A08D-7AF3765F67F4}"/>
    <hyperlink ref="P5" r:id="rId6" xr:uid="{E5EFDF37-2C20-4CB7-802A-325EF8BBDF50}"/>
  </hyperlinks>
  <pageMargins left="0.7" right="0.7" top="0.75" bottom="0.75" header="0.3" footer="0.3"/>
  <pageSetup scale="46" fitToHeight="0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646E5-1378-476F-B16D-FD59EBB4A60B}">
  <sheetPr>
    <tabColor theme="9" tint="-0.249977111117893"/>
  </sheetPr>
  <dimension ref="A1:V2711"/>
  <sheetViews>
    <sheetView zoomScale="85" zoomScaleNormal="85" workbookViewId="0">
      <selection activeCell="R11" sqref="R11"/>
    </sheetView>
  </sheetViews>
  <sheetFormatPr defaultRowHeight="15"/>
  <cols>
    <col min="16" max="16" width="9.140625" style="1182"/>
    <col min="17" max="19" width="8.85546875" style="598"/>
    <col min="20" max="20" width="18.140625" style="598" customWidth="1"/>
    <col min="22" max="22" width="15.42578125" customWidth="1"/>
  </cols>
  <sheetData>
    <row r="1" spans="1:22" ht="15.75" thickBot="1">
      <c r="A1" s="1840" t="s">
        <v>581</v>
      </c>
      <c r="B1" s="1841"/>
      <c r="C1" s="1841"/>
      <c r="D1" s="1841"/>
      <c r="E1" s="1841"/>
      <c r="F1" s="1841"/>
      <c r="G1" s="1841"/>
      <c r="H1" s="1841"/>
      <c r="I1" s="1841"/>
      <c r="J1" s="1841"/>
      <c r="K1" s="1841"/>
      <c r="L1" s="1841"/>
      <c r="M1" s="1841"/>
      <c r="N1" s="1841"/>
      <c r="O1" s="1842"/>
    </row>
    <row r="2" spans="1:22" ht="16.5" thickBot="1">
      <c r="A2" s="972"/>
      <c r="B2" s="972"/>
      <c r="C2" s="1827" t="s">
        <v>543</v>
      </c>
      <c r="D2" s="1828"/>
      <c r="E2" s="1828"/>
      <c r="F2" s="1828"/>
      <c r="G2" s="1828"/>
      <c r="H2" s="1828"/>
      <c r="I2" s="1828"/>
      <c r="J2" s="1828"/>
      <c r="K2" s="1828"/>
      <c r="L2" s="1828"/>
      <c r="M2" s="1829"/>
      <c r="N2" s="973"/>
      <c r="O2" s="972"/>
      <c r="P2" s="1183" t="s">
        <v>806</v>
      </c>
      <c r="Q2" s="605" t="s">
        <v>439</v>
      </c>
      <c r="R2" s="606">
        <v>0.625</v>
      </c>
      <c r="S2" s="605" t="s">
        <v>839</v>
      </c>
      <c r="T2" s="1288">
        <v>45070</v>
      </c>
      <c r="U2" s="1291" t="s">
        <v>900</v>
      </c>
      <c r="V2" s="1289"/>
    </row>
    <row r="3" spans="1:22" ht="15.75">
      <c r="A3" s="972"/>
      <c r="B3" s="972"/>
      <c r="C3" s="939" t="s">
        <v>544</v>
      </c>
      <c r="D3" s="940"/>
      <c r="E3" s="940"/>
      <c r="F3" s="941" t="s">
        <v>545</v>
      </c>
      <c r="G3" s="940"/>
      <c r="H3" s="942"/>
      <c r="I3" s="940"/>
      <c r="J3" s="943"/>
      <c r="K3" s="943"/>
      <c r="L3" s="940"/>
      <c r="M3" s="944" t="s">
        <v>546</v>
      </c>
      <c r="N3" s="974"/>
      <c r="O3" s="972"/>
      <c r="P3" s="1183"/>
    </row>
    <row r="4" spans="1:22" ht="15.75">
      <c r="A4" s="972"/>
      <c r="B4" s="975"/>
      <c r="C4" s="945" t="s">
        <v>547</v>
      </c>
      <c r="D4" s="946"/>
      <c r="E4" s="946"/>
      <c r="F4" s="946"/>
      <c r="G4" s="946"/>
      <c r="H4" s="946"/>
      <c r="I4" s="946"/>
      <c r="J4" s="947"/>
      <c r="K4" s="947"/>
      <c r="L4" s="946"/>
      <c r="M4" s="948"/>
      <c r="N4" s="974"/>
      <c r="O4" s="972"/>
      <c r="P4" s="1183"/>
    </row>
    <row r="5" spans="1:22" ht="15.75">
      <c r="A5" s="972"/>
      <c r="B5" s="972"/>
      <c r="C5" s="949"/>
      <c r="D5" s="950"/>
      <c r="E5" s="950"/>
      <c r="F5" s="950"/>
      <c r="G5" s="950"/>
      <c r="H5" s="950"/>
      <c r="I5" s="950"/>
      <c r="J5" s="950"/>
      <c r="K5" s="950"/>
      <c r="L5" s="950"/>
      <c r="M5" s="951"/>
      <c r="N5" s="976"/>
      <c r="O5" s="972"/>
      <c r="P5" s="1183"/>
    </row>
    <row r="6" spans="1:22" ht="15.75">
      <c r="A6" s="972"/>
      <c r="B6" s="972"/>
      <c r="C6" s="952" t="s">
        <v>548</v>
      </c>
      <c r="D6" s="953" t="s">
        <v>549</v>
      </c>
      <c r="E6" s="953" t="s">
        <v>550</v>
      </c>
      <c r="F6" s="953" t="s">
        <v>551</v>
      </c>
      <c r="G6" s="953" t="s">
        <v>552</v>
      </c>
      <c r="H6" s="953" t="s">
        <v>553</v>
      </c>
      <c r="I6" s="953" t="s">
        <v>554</v>
      </c>
      <c r="J6" s="953" t="s">
        <v>555</v>
      </c>
      <c r="K6" s="953" t="s">
        <v>556</v>
      </c>
      <c r="L6" s="953" t="s">
        <v>557</v>
      </c>
      <c r="M6" s="954" t="s">
        <v>558</v>
      </c>
      <c r="N6" s="976"/>
      <c r="O6" s="972"/>
      <c r="P6" s="1186" t="s">
        <v>439</v>
      </c>
    </row>
    <row r="7" spans="1:22" ht="15.75">
      <c r="A7" s="972"/>
      <c r="B7" s="972"/>
      <c r="C7" s="955">
        <v>5.5E-2</v>
      </c>
      <c r="D7" s="956"/>
      <c r="E7" s="956"/>
      <c r="F7" s="956"/>
      <c r="G7" s="956"/>
      <c r="H7" s="956">
        <v>98.834999999999994</v>
      </c>
      <c r="I7" s="956">
        <v>98.828999999999994</v>
      </c>
      <c r="J7" s="956">
        <v>98.802000000000007</v>
      </c>
      <c r="K7" s="956">
        <v>98.65</v>
      </c>
      <c r="L7" s="956">
        <v>98.472999999999999</v>
      </c>
      <c r="M7" s="957">
        <v>98.171000000000006</v>
      </c>
      <c r="N7" s="977"/>
      <c r="O7" s="972"/>
      <c r="P7" s="1187">
        <f>SUM(R2)</f>
        <v>0.625</v>
      </c>
    </row>
    <row r="8" spans="1:22" ht="15.75">
      <c r="A8" s="972"/>
      <c r="B8" s="972"/>
      <c r="C8" s="955">
        <v>5.6250000000000001E-2</v>
      </c>
      <c r="D8" s="956"/>
      <c r="E8" s="956"/>
      <c r="F8" s="956"/>
      <c r="G8" s="956"/>
      <c r="H8" s="956">
        <v>99.313999999999993</v>
      </c>
      <c r="I8" s="956">
        <v>99.308000000000007</v>
      </c>
      <c r="J8" s="956">
        <v>99.281000000000006</v>
      </c>
      <c r="K8" s="956">
        <v>99.129000000000005</v>
      </c>
      <c r="L8" s="956">
        <v>98.951999999999998</v>
      </c>
      <c r="M8" s="957">
        <v>98.649000000000001</v>
      </c>
      <c r="N8" s="977"/>
      <c r="O8" s="972"/>
      <c r="P8" s="1187">
        <f>SUM(P7)</f>
        <v>0.625</v>
      </c>
    </row>
    <row r="9" spans="1:22" ht="15.75">
      <c r="A9" s="972"/>
      <c r="B9" s="972"/>
      <c r="C9" s="955">
        <v>5.7500000000000002E-2</v>
      </c>
      <c r="D9" s="956"/>
      <c r="E9" s="956"/>
      <c r="F9" s="956"/>
      <c r="G9" s="956"/>
      <c r="H9" s="956">
        <v>99.340999999999994</v>
      </c>
      <c r="I9" s="956">
        <v>99.319000000000003</v>
      </c>
      <c r="J9" s="956">
        <v>99.281999999999996</v>
      </c>
      <c r="K9" s="956">
        <v>99.123000000000005</v>
      </c>
      <c r="L9" s="956">
        <v>98.938000000000002</v>
      </c>
      <c r="M9" s="957">
        <v>98.629000000000005</v>
      </c>
      <c r="N9" s="977"/>
      <c r="O9" s="972"/>
      <c r="P9" s="1187">
        <f t="shared" ref="P9:P26" si="0">SUM(P8)</f>
        <v>0.625</v>
      </c>
    </row>
    <row r="10" spans="1:22" ht="15.75">
      <c r="A10" s="972"/>
      <c r="B10" s="972"/>
      <c r="C10" s="955">
        <v>5.8749999999999997E-2</v>
      </c>
      <c r="D10" s="956"/>
      <c r="E10" s="956"/>
      <c r="F10" s="956"/>
      <c r="G10" s="956"/>
      <c r="H10" s="956">
        <v>99.945999999999998</v>
      </c>
      <c r="I10" s="956">
        <v>99.923000000000002</v>
      </c>
      <c r="J10" s="956">
        <v>99.885999999999996</v>
      </c>
      <c r="K10" s="956">
        <v>99.727000000000004</v>
      </c>
      <c r="L10" s="956">
        <v>99.542000000000002</v>
      </c>
      <c r="M10" s="957">
        <v>99.233000000000004</v>
      </c>
      <c r="N10" s="977"/>
      <c r="O10" s="972"/>
      <c r="P10" s="1187">
        <f t="shared" si="0"/>
        <v>0.625</v>
      </c>
    </row>
    <row r="11" spans="1:22" ht="15.75">
      <c r="A11" s="972"/>
      <c r="B11" s="972"/>
      <c r="C11" s="955">
        <v>5.9900000000000002E-2</v>
      </c>
      <c r="D11" s="956"/>
      <c r="E11" s="956"/>
      <c r="F11" s="956"/>
      <c r="G11" s="956"/>
      <c r="H11" s="956">
        <v>100.46599999999999</v>
      </c>
      <c r="I11" s="956">
        <v>100.444</v>
      </c>
      <c r="J11" s="956">
        <v>100.407</v>
      </c>
      <c r="K11" s="956">
        <v>100.248</v>
      </c>
      <c r="L11" s="956">
        <v>100.063</v>
      </c>
      <c r="M11" s="957">
        <v>99.754000000000005</v>
      </c>
      <c r="N11" s="977"/>
      <c r="O11" s="972"/>
      <c r="P11" s="1187">
        <f t="shared" si="0"/>
        <v>0.625</v>
      </c>
    </row>
    <row r="12" spans="1:22" ht="15.75">
      <c r="A12" s="972"/>
      <c r="B12" s="972"/>
      <c r="C12" s="955">
        <v>0.06</v>
      </c>
      <c r="D12" s="956"/>
      <c r="E12" s="956"/>
      <c r="F12" s="956"/>
      <c r="G12" s="956"/>
      <c r="H12" s="956">
        <v>100.498</v>
      </c>
      <c r="I12" s="956">
        <v>100.47499999999999</v>
      </c>
      <c r="J12" s="956">
        <v>100.438</v>
      </c>
      <c r="K12" s="956">
        <v>100.279</v>
      </c>
      <c r="L12" s="956">
        <v>100.09399999999999</v>
      </c>
      <c r="M12" s="957">
        <v>99.784999999999997</v>
      </c>
      <c r="N12" s="977"/>
      <c r="O12" s="972"/>
      <c r="P12" s="1187">
        <f t="shared" si="0"/>
        <v>0.625</v>
      </c>
    </row>
    <row r="13" spans="1:22" ht="15.75">
      <c r="A13" s="972"/>
      <c r="B13" s="972"/>
      <c r="C13" s="955">
        <v>6.1249999999999999E-2</v>
      </c>
      <c r="D13" s="956"/>
      <c r="E13" s="956"/>
      <c r="F13" s="956"/>
      <c r="G13" s="956"/>
      <c r="H13" s="956">
        <v>100.858</v>
      </c>
      <c r="I13" s="956">
        <v>100.836</v>
      </c>
      <c r="J13" s="956">
        <v>100.79900000000001</v>
      </c>
      <c r="K13" s="956">
        <v>100.639</v>
      </c>
      <c r="L13" s="956">
        <v>100.45399999999999</v>
      </c>
      <c r="M13" s="957">
        <v>100.145</v>
      </c>
      <c r="N13" s="977"/>
      <c r="O13" s="972"/>
      <c r="P13" s="1187">
        <f t="shared" si="0"/>
        <v>0.625</v>
      </c>
    </row>
    <row r="14" spans="1:22" ht="15.75">
      <c r="A14" s="972"/>
      <c r="B14" s="972"/>
      <c r="C14" s="955">
        <v>6.25E-2</v>
      </c>
      <c r="D14" s="956"/>
      <c r="E14" s="956"/>
      <c r="F14" s="956"/>
      <c r="G14" s="956"/>
      <c r="H14" s="956">
        <v>100.79600000000001</v>
      </c>
      <c r="I14" s="956">
        <v>100.75</v>
      </c>
      <c r="J14" s="956">
        <v>100.7</v>
      </c>
      <c r="K14" s="956">
        <v>100.533</v>
      </c>
      <c r="L14" s="956">
        <v>100.342</v>
      </c>
      <c r="M14" s="957">
        <v>100.02500000000001</v>
      </c>
      <c r="N14" s="977"/>
      <c r="O14" s="972"/>
      <c r="P14" s="1187">
        <f t="shared" si="0"/>
        <v>0.625</v>
      </c>
    </row>
    <row r="15" spans="1:22" ht="15.75">
      <c r="A15" s="972"/>
      <c r="B15" s="972"/>
      <c r="C15" s="955">
        <v>6.3750000000000001E-2</v>
      </c>
      <c r="D15" s="956"/>
      <c r="E15" s="956"/>
      <c r="F15" s="956"/>
      <c r="G15" s="956"/>
      <c r="H15" s="956">
        <v>101.298</v>
      </c>
      <c r="I15" s="956">
        <v>101.252</v>
      </c>
      <c r="J15" s="956">
        <v>101.202</v>
      </c>
      <c r="K15" s="956">
        <v>101.035</v>
      </c>
      <c r="L15" s="956">
        <v>100.843</v>
      </c>
      <c r="M15" s="957">
        <v>100.526</v>
      </c>
      <c r="N15" s="977"/>
      <c r="O15" s="972"/>
      <c r="P15" s="1187">
        <f t="shared" si="0"/>
        <v>0.625</v>
      </c>
    </row>
    <row r="16" spans="1:22" ht="15.75">
      <c r="A16" s="972"/>
      <c r="B16" s="972"/>
      <c r="C16" s="955">
        <v>6.4899999999999999E-2</v>
      </c>
      <c r="D16" s="956"/>
      <c r="E16" s="956"/>
      <c r="F16" s="956"/>
      <c r="G16" s="956"/>
      <c r="H16" s="956">
        <v>101.724</v>
      </c>
      <c r="I16" s="956">
        <v>101.678</v>
      </c>
      <c r="J16" s="956">
        <v>101.629</v>
      </c>
      <c r="K16" s="956">
        <v>101.462</v>
      </c>
      <c r="L16" s="956">
        <v>101.27</v>
      </c>
      <c r="M16" s="957">
        <v>100.953</v>
      </c>
      <c r="N16" s="977"/>
      <c r="O16" s="972"/>
      <c r="P16" s="1187">
        <f t="shared" si="0"/>
        <v>0.625</v>
      </c>
    </row>
    <row r="17" spans="1:16" ht="15.75">
      <c r="A17" s="972"/>
      <c r="B17" s="972"/>
      <c r="C17" s="955">
        <v>6.5000000000000002E-2</v>
      </c>
      <c r="D17" s="956"/>
      <c r="E17" s="956"/>
      <c r="F17" s="956"/>
      <c r="G17" s="956"/>
      <c r="H17" s="956">
        <v>101.752</v>
      </c>
      <c r="I17" s="956">
        <v>101.706</v>
      </c>
      <c r="J17" s="956">
        <v>101.65600000000001</v>
      </c>
      <c r="K17" s="956">
        <v>101.49</v>
      </c>
      <c r="L17" s="956">
        <v>101.298</v>
      </c>
      <c r="M17" s="957">
        <v>100.98099999999999</v>
      </c>
      <c r="N17" s="977"/>
      <c r="O17" s="972"/>
      <c r="P17" s="1187">
        <f t="shared" si="0"/>
        <v>0.625</v>
      </c>
    </row>
    <row r="18" spans="1:16" ht="15.75">
      <c r="A18" s="972"/>
      <c r="B18" s="972"/>
      <c r="C18" s="955">
        <v>6.6250000000000003E-2</v>
      </c>
      <c r="D18" s="956"/>
      <c r="E18" s="956"/>
      <c r="F18" s="956"/>
      <c r="G18" s="956"/>
      <c r="H18" s="956">
        <v>102.026</v>
      </c>
      <c r="I18" s="956">
        <v>101.98099999999999</v>
      </c>
      <c r="J18" s="956">
        <v>101.931</v>
      </c>
      <c r="K18" s="956">
        <v>101.764</v>
      </c>
      <c r="L18" s="956">
        <v>101.572</v>
      </c>
      <c r="M18" s="957">
        <v>101.255</v>
      </c>
      <c r="N18" s="977"/>
      <c r="O18" s="972"/>
      <c r="P18" s="1187">
        <f t="shared" si="0"/>
        <v>0.625</v>
      </c>
    </row>
    <row r="19" spans="1:16" ht="15.75">
      <c r="A19" s="972"/>
      <c r="B19" s="972"/>
      <c r="C19" s="955">
        <v>6.7500000000000004E-2</v>
      </c>
      <c r="D19" s="956"/>
      <c r="E19" s="956"/>
      <c r="F19" s="956"/>
      <c r="G19" s="956"/>
      <c r="H19" s="956">
        <v>101.90600000000001</v>
      </c>
      <c r="I19" s="956">
        <v>101.845</v>
      </c>
      <c r="J19" s="956">
        <v>101.765</v>
      </c>
      <c r="K19" s="956">
        <v>101.56100000000001</v>
      </c>
      <c r="L19" s="956">
        <v>101.33199999999999</v>
      </c>
      <c r="M19" s="957">
        <v>100.977</v>
      </c>
      <c r="N19" s="977"/>
      <c r="O19" s="972"/>
      <c r="P19" s="1187">
        <f t="shared" si="0"/>
        <v>0.625</v>
      </c>
    </row>
    <row r="20" spans="1:16" ht="15.75">
      <c r="A20" s="972"/>
      <c r="B20" s="972"/>
      <c r="C20" s="955">
        <v>6.8750000000000006E-2</v>
      </c>
      <c r="D20" s="956"/>
      <c r="E20" s="956"/>
      <c r="F20" s="956"/>
      <c r="G20" s="956"/>
      <c r="H20" s="956">
        <v>102.363</v>
      </c>
      <c r="I20" s="956">
        <v>102.30200000000001</v>
      </c>
      <c r="J20" s="956">
        <v>102.22199999999999</v>
      </c>
      <c r="K20" s="956">
        <v>102.018</v>
      </c>
      <c r="L20" s="956">
        <v>101.789</v>
      </c>
      <c r="M20" s="957">
        <v>101.435</v>
      </c>
      <c r="N20" s="977"/>
      <c r="O20" s="972"/>
      <c r="P20" s="1187">
        <f t="shared" si="0"/>
        <v>0.625</v>
      </c>
    </row>
    <row r="21" spans="1:16" ht="15.75">
      <c r="A21" s="972"/>
      <c r="B21" s="972"/>
      <c r="C21" s="955">
        <v>6.9900000000000004E-2</v>
      </c>
      <c r="D21" s="956"/>
      <c r="E21" s="956"/>
      <c r="F21" s="956"/>
      <c r="G21" s="956"/>
      <c r="H21" s="956">
        <v>102.773</v>
      </c>
      <c r="I21" s="956">
        <v>102.711</v>
      </c>
      <c r="J21" s="956">
        <v>102.63200000000001</v>
      </c>
      <c r="K21" s="956">
        <v>102.42700000000001</v>
      </c>
      <c r="L21" s="956">
        <v>102.19799999999999</v>
      </c>
      <c r="M21" s="957">
        <v>101.84399999999999</v>
      </c>
      <c r="N21" s="977"/>
      <c r="O21" s="972"/>
      <c r="P21" s="1187">
        <f t="shared" si="0"/>
        <v>0.625</v>
      </c>
    </row>
    <row r="22" spans="1:16" ht="15.75">
      <c r="A22" s="972"/>
      <c r="B22" s="972"/>
      <c r="C22" s="955">
        <v>7.0000000000000007E-2</v>
      </c>
      <c r="D22" s="956"/>
      <c r="E22" s="956"/>
      <c r="F22" s="956"/>
      <c r="G22" s="956"/>
      <c r="H22" s="956">
        <v>102.79300000000001</v>
      </c>
      <c r="I22" s="956">
        <v>102.732</v>
      </c>
      <c r="J22" s="956">
        <v>102.652</v>
      </c>
      <c r="K22" s="956">
        <v>102.44799999999999</v>
      </c>
      <c r="L22" s="956">
        <v>102.21899999999999</v>
      </c>
      <c r="M22" s="957">
        <v>101.86499999999999</v>
      </c>
      <c r="N22" s="977"/>
      <c r="O22" s="972"/>
      <c r="P22" s="1187">
        <f t="shared" si="0"/>
        <v>0.625</v>
      </c>
    </row>
    <row r="23" spans="1:16" ht="15.75">
      <c r="A23" s="972"/>
      <c r="B23" s="972"/>
      <c r="C23" s="955">
        <v>7.1249999999999994E-2</v>
      </c>
      <c r="D23" s="956"/>
      <c r="E23" s="956"/>
      <c r="F23" s="956"/>
      <c r="G23" s="956"/>
      <c r="H23" s="956">
        <v>103.042</v>
      </c>
      <c r="I23" s="956">
        <v>102.98</v>
      </c>
      <c r="J23" s="956">
        <v>102.901</v>
      </c>
      <c r="K23" s="956">
        <v>102.696</v>
      </c>
      <c r="L23" s="956">
        <v>102.467</v>
      </c>
      <c r="M23" s="957">
        <v>102.113</v>
      </c>
      <c r="N23" s="977"/>
      <c r="O23" s="972"/>
      <c r="P23" s="1187">
        <f t="shared" si="0"/>
        <v>0.625</v>
      </c>
    </row>
    <row r="24" spans="1:16" ht="15.75">
      <c r="A24" s="972"/>
      <c r="B24" s="972"/>
      <c r="C24" s="955">
        <v>7.2499999999999995E-2</v>
      </c>
      <c r="D24" s="956"/>
      <c r="E24" s="956"/>
      <c r="F24" s="956"/>
      <c r="G24" s="956"/>
      <c r="H24" s="956">
        <v>102.94</v>
      </c>
      <c r="I24" s="956">
        <v>102.863</v>
      </c>
      <c r="J24" s="956">
        <v>102.773</v>
      </c>
      <c r="K24" s="956">
        <v>102.56100000000001</v>
      </c>
      <c r="L24" s="956">
        <v>102.325</v>
      </c>
      <c r="M24" s="957">
        <v>101.96299999999999</v>
      </c>
      <c r="N24" s="977"/>
      <c r="O24" s="972"/>
      <c r="P24" s="1187">
        <f t="shared" si="0"/>
        <v>0.625</v>
      </c>
    </row>
    <row r="25" spans="1:16" ht="15.75">
      <c r="A25" s="972"/>
      <c r="B25" s="972"/>
      <c r="C25" s="955">
        <v>7.3749999999999996E-2</v>
      </c>
      <c r="D25" s="956"/>
      <c r="E25" s="956"/>
      <c r="F25" s="956"/>
      <c r="G25" s="956"/>
      <c r="H25" s="956">
        <v>103.377</v>
      </c>
      <c r="I25" s="956">
        <v>103.3</v>
      </c>
      <c r="J25" s="956">
        <v>103.21</v>
      </c>
      <c r="K25" s="956">
        <v>102.998</v>
      </c>
      <c r="L25" s="956">
        <v>102.762</v>
      </c>
      <c r="M25" s="957">
        <v>102.4</v>
      </c>
      <c r="N25" s="977"/>
      <c r="O25" s="972"/>
      <c r="P25" s="1187">
        <f t="shared" si="0"/>
        <v>0.625</v>
      </c>
    </row>
    <row r="26" spans="1:16" ht="16.5" thickBot="1">
      <c r="A26" s="972"/>
      <c r="B26" s="972"/>
      <c r="C26" s="958">
        <v>7.4999999999999997E-2</v>
      </c>
      <c r="D26" s="959"/>
      <c r="E26" s="959"/>
      <c r="F26" s="959"/>
      <c r="G26" s="959"/>
      <c r="H26" s="959">
        <v>103.8</v>
      </c>
      <c r="I26" s="959">
        <v>103.723</v>
      </c>
      <c r="J26" s="959">
        <v>103.633</v>
      </c>
      <c r="K26" s="959">
        <v>103.422</v>
      </c>
      <c r="L26" s="959">
        <v>103.185</v>
      </c>
      <c r="M26" s="960">
        <v>102.82299999999999</v>
      </c>
      <c r="N26" s="977"/>
      <c r="O26" s="972"/>
      <c r="P26" s="1187">
        <f t="shared" si="0"/>
        <v>0.625</v>
      </c>
    </row>
    <row r="27" spans="1:16" ht="16.5" thickBot="1">
      <c r="A27" s="973"/>
      <c r="B27" s="972"/>
      <c r="C27" s="1815" t="s">
        <v>559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1"/>
      <c r="N27" s="972"/>
      <c r="O27" s="973"/>
      <c r="P27" s="1183" t="s">
        <v>806</v>
      </c>
    </row>
    <row r="28" spans="1:16" ht="15.75">
      <c r="A28" s="972"/>
      <c r="B28" s="972"/>
      <c r="C28" s="961" t="s">
        <v>560</v>
      </c>
      <c r="D28" s="940"/>
      <c r="E28" s="940"/>
      <c r="F28" s="940"/>
      <c r="G28" s="940"/>
      <c r="H28" s="940"/>
      <c r="I28" s="940"/>
      <c r="J28" s="943"/>
      <c r="K28" s="943"/>
      <c r="L28" s="940"/>
      <c r="M28" s="962" t="s">
        <v>561</v>
      </c>
      <c r="N28" s="972"/>
      <c r="O28" s="978"/>
      <c r="P28" s="1183"/>
    </row>
    <row r="29" spans="1:16" ht="15.75">
      <c r="A29" s="972"/>
      <c r="B29" s="972"/>
      <c r="C29" s="963" t="s">
        <v>562</v>
      </c>
      <c r="D29" s="946"/>
      <c r="E29" s="946"/>
      <c r="F29" s="946"/>
      <c r="G29" s="946"/>
      <c r="H29" s="946"/>
      <c r="I29" s="946"/>
      <c r="J29" s="947"/>
      <c r="K29" s="947"/>
      <c r="L29" s="946"/>
      <c r="M29" s="948"/>
      <c r="N29" s="972"/>
      <c r="O29" s="978"/>
      <c r="P29" s="1183"/>
    </row>
    <row r="30" spans="1:16" ht="15.75">
      <c r="A30" s="979"/>
      <c r="B30" s="972"/>
      <c r="C30" s="949"/>
      <c r="D30" s="950"/>
      <c r="E30" s="950"/>
      <c r="F30" s="950"/>
      <c r="G30" s="950"/>
      <c r="H30" s="950"/>
      <c r="I30" s="950"/>
      <c r="J30" s="950"/>
      <c r="K30" s="950"/>
      <c r="L30" s="950"/>
      <c r="M30" s="951"/>
      <c r="N30" s="976"/>
      <c r="O30" s="976"/>
      <c r="P30" s="1183"/>
    </row>
    <row r="31" spans="1:16" ht="15.75">
      <c r="A31" s="976"/>
      <c r="B31" s="972"/>
      <c r="C31" s="952" t="s">
        <v>548</v>
      </c>
      <c r="D31" s="953" t="s">
        <v>549</v>
      </c>
      <c r="E31" s="953" t="s">
        <v>550</v>
      </c>
      <c r="F31" s="953" t="s">
        <v>551</v>
      </c>
      <c r="G31" s="953" t="s">
        <v>552</v>
      </c>
      <c r="H31" s="953" t="s">
        <v>553</v>
      </c>
      <c r="I31" s="953" t="s">
        <v>554</v>
      </c>
      <c r="J31" s="953" t="s">
        <v>555</v>
      </c>
      <c r="K31" s="953" t="s">
        <v>556</v>
      </c>
      <c r="L31" s="953" t="s">
        <v>557</v>
      </c>
      <c r="M31" s="954" t="s">
        <v>558</v>
      </c>
      <c r="N31" s="976"/>
      <c r="O31" s="976"/>
      <c r="P31" s="1186" t="s">
        <v>439</v>
      </c>
    </row>
    <row r="32" spans="1:16" ht="15.75">
      <c r="A32" s="980"/>
      <c r="B32" s="972"/>
      <c r="C32" s="964">
        <v>4.7500000000000001E-2</v>
      </c>
      <c r="D32" s="956"/>
      <c r="E32" s="956"/>
      <c r="F32" s="956"/>
      <c r="G32" s="956"/>
      <c r="H32" s="956">
        <v>98.602000000000004</v>
      </c>
      <c r="I32" s="956">
        <v>98.6</v>
      </c>
      <c r="J32" s="956">
        <v>98.593999999999994</v>
      </c>
      <c r="K32" s="956">
        <v>98.418999999999997</v>
      </c>
      <c r="L32" s="956">
        <v>98.218000000000004</v>
      </c>
      <c r="M32" s="957">
        <v>97.891999999999996</v>
      </c>
      <c r="N32" s="977"/>
      <c r="O32" s="977"/>
      <c r="P32" s="1187">
        <f>SUM(R2)</f>
        <v>0.625</v>
      </c>
    </row>
    <row r="33" spans="1:16" ht="15.75">
      <c r="A33" s="980"/>
      <c r="B33" s="972"/>
      <c r="C33" s="964">
        <v>4.8750000000000002E-2</v>
      </c>
      <c r="D33" s="956"/>
      <c r="E33" s="956"/>
      <c r="F33" s="956"/>
      <c r="G33" s="956"/>
      <c r="H33" s="956">
        <v>99.113</v>
      </c>
      <c r="I33" s="956">
        <v>99.111000000000004</v>
      </c>
      <c r="J33" s="956">
        <v>99.105000000000004</v>
      </c>
      <c r="K33" s="956">
        <v>98.93</v>
      </c>
      <c r="L33" s="956">
        <v>98.728999999999999</v>
      </c>
      <c r="M33" s="957">
        <v>98.403000000000006</v>
      </c>
      <c r="N33" s="977"/>
      <c r="O33" s="977"/>
      <c r="P33" s="1187">
        <f>SUM(P32)</f>
        <v>0.625</v>
      </c>
    </row>
    <row r="34" spans="1:16" ht="15.75">
      <c r="A34" s="980"/>
      <c r="B34" s="972"/>
      <c r="C34" s="964">
        <v>4.99E-2</v>
      </c>
      <c r="D34" s="956"/>
      <c r="E34" s="956"/>
      <c r="F34" s="956"/>
      <c r="G34" s="956"/>
      <c r="H34" s="956">
        <v>99.462000000000003</v>
      </c>
      <c r="I34" s="956">
        <v>99.46</v>
      </c>
      <c r="J34" s="956">
        <v>99.453999999999994</v>
      </c>
      <c r="K34" s="956">
        <v>99.278000000000006</v>
      </c>
      <c r="L34" s="956">
        <v>99.076999999999998</v>
      </c>
      <c r="M34" s="957">
        <v>98.751999999999995</v>
      </c>
      <c r="N34" s="977"/>
      <c r="O34" s="977"/>
      <c r="P34" s="1187">
        <f t="shared" ref="P34:P51" si="1">SUM(P33)</f>
        <v>0.625</v>
      </c>
    </row>
    <row r="35" spans="1:16" ht="15.75">
      <c r="A35" s="980"/>
      <c r="B35" s="972"/>
      <c r="C35" s="964">
        <v>0.05</v>
      </c>
      <c r="D35" s="956"/>
      <c r="E35" s="956"/>
      <c r="F35" s="956"/>
      <c r="G35" s="956"/>
      <c r="H35" s="956">
        <v>99.477999999999994</v>
      </c>
      <c r="I35" s="956">
        <v>99.477000000000004</v>
      </c>
      <c r="J35" s="956">
        <v>99.47</v>
      </c>
      <c r="K35" s="956">
        <v>99.295000000000002</v>
      </c>
      <c r="L35" s="956">
        <v>99.093999999999994</v>
      </c>
      <c r="M35" s="957">
        <v>98.769000000000005</v>
      </c>
      <c r="N35" s="977"/>
      <c r="O35" s="977"/>
      <c r="P35" s="1187">
        <f t="shared" si="1"/>
        <v>0.625</v>
      </c>
    </row>
    <row r="36" spans="1:16" ht="15.75">
      <c r="A36" s="980"/>
      <c r="B36" s="972"/>
      <c r="C36" s="964">
        <v>5.1249999999999997E-2</v>
      </c>
      <c r="D36" s="956"/>
      <c r="E36" s="956"/>
      <c r="F36" s="956"/>
      <c r="G36" s="956"/>
      <c r="H36" s="956">
        <v>99.387</v>
      </c>
      <c r="I36" s="956">
        <v>99.370999999999995</v>
      </c>
      <c r="J36" s="956">
        <v>99.358000000000004</v>
      </c>
      <c r="K36" s="956">
        <v>99.188999999999993</v>
      </c>
      <c r="L36" s="956">
        <v>98.995999999999995</v>
      </c>
      <c r="M36" s="957">
        <v>98.677999999999997</v>
      </c>
      <c r="N36" s="977"/>
      <c r="O36" s="977"/>
      <c r="P36" s="1187">
        <f t="shared" si="1"/>
        <v>0.625</v>
      </c>
    </row>
    <row r="37" spans="1:16" ht="15.75">
      <c r="A37" s="980"/>
      <c r="B37" s="972"/>
      <c r="C37" s="964">
        <v>5.2499999999999998E-2</v>
      </c>
      <c r="D37" s="956"/>
      <c r="E37" s="956"/>
      <c r="F37" s="956"/>
      <c r="G37" s="956"/>
      <c r="H37" s="956">
        <v>99.903999999999996</v>
      </c>
      <c r="I37" s="956">
        <v>99.888000000000005</v>
      </c>
      <c r="J37" s="956">
        <v>99.875</v>
      </c>
      <c r="K37" s="956">
        <v>99.706999999999994</v>
      </c>
      <c r="L37" s="956">
        <v>99.513999999999996</v>
      </c>
      <c r="M37" s="957">
        <v>99.195999999999998</v>
      </c>
      <c r="N37" s="977"/>
      <c r="O37" s="977"/>
      <c r="P37" s="1187">
        <f t="shared" si="1"/>
        <v>0.625</v>
      </c>
    </row>
    <row r="38" spans="1:16" ht="15.75">
      <c r="A38" s="980"/>
      <c r="B38" s="972"/>
      <c r="C38" s="964">
        <v>5.3749999999999999E-2</v>
      </c>
      <c r="D38" s="956"/>
      <c r="E38" s="956"/>
      <c r="F38" s="956"/>
      <c r="G38" s="956"/>
      <c r="H38" s="956">
        <v>100.367</v>
      </c>
      <c r="I38" s="956">
        <v>100.352</v>
      </c>
      <c r="J38" s="956">
        <v>100.33799999999999</v>
      </c>
      <c r="K38" s="956">
        <v>100.17</v>
      </c>
      <c r="L38" s="956">
        <v>99.977000000000004</v>
      </c>
      <c r="M38" s="957">
        <v>99.659000000000006</v>
      </c>
      <c r="N38" s="977"/>
      <c r="O38" s="977"/>
      <c r="P38" s="1187">
        <f t="shared" si="1"/>
        <v>0.625</v>
      </c>
    </row>
    <row r="39" spans="1:16" ht="15.75">
      <c r="A39" s="980"/>
      <c r="B39" s="972"/>
      <c r="C39" s="964">
        <v>5.5E-2</v>
      </c>
      <c r="D39" s="956"/>
      <c r="E39" s="956"/>
      <c r="F39" s="956"/>
      <c r="G39" s="956"/>
      <c r="H39" s="956">
        <v>100.65600000000001</v>
      </c>
      <c r="I39" s="956">
        <v>100.64</v>
      </c>
      <c r="J39" s="956">
        <v>100.627</v>
      </c>
      <c r="K39" s="956">
        <v>100.459</v>
      </c>
      <c r="L39" s="956">
        <v>100.26600000000001</v>
      </c>
      <c r="M39" s="957">
        <v>99.947999999999993</v>
      </c>
      <c r="N39" s="977"/>
      <c r="O39" s="977"/>
      <c r="P39" s="1187">
        <f t="shared" si="1"/>
        <v>0.625</v>
      </c>
    </row>
    <row r="40" spans="1:16" ht="15.75">
      <c r="A40" s="980"/>
      <c r="B40" s="972"/>
      <c r="C40" s="964">
        <v>5.6250000000000001E-2</v>
      </c>
      <c r="D40" s="956"/>
      <c r="E40" s="956"/>
      <c r="F40" s="956"/>
      <c r="G40" s="956"/>
      <c r="H40" s="956">
        <v>100.526</v>
      </c>
      <c r="I40" s="956">
        <v>100.496</v>
      </c>
      <c r="J40" s="956">
        <v>100.468</v>
      </c>
      <c r="K40" s="956">
        <v>100.285</v>
      </c>
      <c r="L40" s="956">
        <v>100.07599999999999</v>
      </c>
      <c r="M40" s="957">
        <v>99.742999999999995</v>
      </c>
      <c r="N40" s="977"/>
      <c r="O40" s="977"/>
      <c r="P40" s="1187">
        <f t="shared" si="1"/>
        <v>0.625</v>
      </c>
    </row>
    <row r="41" spans="1:16" ht="15.75">
      <c r="A41" s="980"/>
      <c r="B41" s="972"/>
      <c r="C41" s="964">
        <v>5.7500000000000002E-2</v>
      </c>
      <c r="D41" s="956"/>
      <c r="E41" s="956"/>
      <c r="F41" s="956"/>
      <c r="G41" s="956"/>
      <c r="H41" s="956">
        <v>101.011</v>
      </c>
      <c r="I41" s="956">
        <v>100.98099999999999</v>
      </c>
      <c r="J41" s="956">
        <v>100.953</v>
      </c>
      <c r="K41" s="956">
        <v>100.77</v>
      </c>
      <c r="L41" s="956">
        <v>100.562</v>
      </c>
      <c r="M41" s="957">
        <v>100.229</v>
      </c>
      <c r="N41" s="977"/>
      <c r="O41" s="977"/>
      <c r="P41" s="1187">
        <f t="shared" si="1"/>
        <v>0.625</v>
      </c>
    </row>
    <row r="42" spans="1:16" ht="15.75">
      <c r="A42" s="980"/>
      <c r="B42" s="972"/>
      <c r="C42" s="964">
        <v>5.8749999999999997E-2</v>
      </c>
      <c r="D42" s="956"/>
      <c r="E42" s="956"/>
      <c r="F42" s="956"/>
      <c r="G42" s="956"/>
      <c r="H42" s="956">
        <v>101.44799999999999</v>
      </c>
      <c r="I42" s="956">
        <v>101.41800000000001</v>
      </c>
      <c r="J42" s="956">
        <v>101.39</v>
      </c>
      <c r="K42" s="956">
        <v>101.20699999999999</v>
      </c>
      <c r="L42" s="956">
        <v>100.999</v>
      </c>
      <c r="M42" s="957">
        <v>100.666</v>
      </c>
      <c r="N42" s="977"/>
      <c r="O42" s="977"/>
      <c r="P42" s="1187">
        <f t="shared" si="1"/>
        <v>0.625</v>
      </c>
    </row>
    <row r="43" spans="1:16" ht="15.75">
      <c r="A43" s="980"/>
      <c r="B43" s="972"/>
      <c r="C43" s="964">
        <v>5.9900000000000002E-2</v>
      </c>
      <c r="D43" s="956"/>
      <c r="E43" s="956"/>
      <c r="F43" s="956"/>
      <c r="G43" s="956"/>
      <c r="H43" s="956">
        <v>101.70699999999999</v>
      </c>
      <c r="I43" s="956">
        <v>101.67700000000001</v>
      </c>
      <c r="J43" s="956">
        <v>101.649</v>
      </c>
      <c r="K43" s="956">
        <v>101.46599999999999</v>
      </c>
      <c r="L43" s="956">
        <v>101.258</v>
      </c>
      <c r="M43" s="957">
        <v>100.925</v>
      </c>
      <c r="N43" s="977"/>
      <c r="O43" s="977"/>
      <c r="P43" s="1187">
        <f t="shared" si="1"/>
        <v>0.625</v>
      </c>
    </row>
    <row r="44" spans="1:16" ht="15.75">
      <c r="A44" s="980"/>
      <c r="B44" s="972"/>
      <c r="C44" s="964">
        <v>0.06</v>
      </c>
      <c r="D44" s="956"/>
      <c r="E44" s="956"/>
      <c r="F44" s="956"/>
      <c r="G44" s="956"/>
      <c r="H44" s="956">
        <v>101.724</v>
      </c>
      <c r="I44" s="956">
        <v>101.694</v>
      </c>
      <c r="J44" s="956">
        <v>101.666</v>
      </c>
      <c r="K44" s="956">
        <v>101.483</v>
      </c>
      <c r="L44" s="956">
        <v>101.27500000000001</v>
      </c>
      <c r="M44" s="957">
        <v>100.94199999999999</v>
      </c>
      <c r="N44" s="977"/>
      <c r="O44" s="977"/>
      <c r="P44" s="1187">
        <f t="shared" si="1"/>
        <v>0.625</v>
      </c>
    </row>
    <row r="45" spans="1:16" ht="15.75">
      <c r="A45" s="980"/>
      <c r="B45" s="972"/>
      <c r="C45" s="964">
        <v>6.1249999999999999E-2</v>
      </c>
      <c r="D45" s="956"/>
      <c r="E45" s="956"/>
      <c r="F45" s="956"/>
      <c r="G45" s="956"/>
      <c r="H45" s="956">
        <v>101.437</v>
      </c>
      <c r="I45" s="956">
        <v>101.407</v>
      </c>
      <c r="J45" s="956">
        <v>101.35599999999999</v>
      </c>
      <c r="K45" s="956">
        <v>101.105</v>
      </c>
      <c r="L45" s="956">
        <v>100.82899999999999</v>
      </c>
      <c r="M45" s="957">
        <v>100.428</v>
      </c>
      <c r="N45" s="977"/>
      <c r="O45" s="977"/>
      <c r="P45" s="1187">
        <f t="shared" si="1"/>
        <v>0.625</v>
      </c>
    </row>
    <row r="46" spans="1:16" ht="15.75">
      <c r="A46" s="980"/>
      <c r="B46" s="972"/>
      <c r="C46" s="964">
        <v>6.25E-2</v>
      </c>
      <c r="D46" s="956"/>
      <c r="E46" s="956"/>
      <c r="F46" s="956"/>
      <c r="G46" s="956"/>
      <c r="H46" s="956">
        <v>101.90900000000001</v>
      </c>
      <c r="I46" s="956">
        <v>101.879</v>
      </c>
      <c r="J46" s="956">
        <v>101.82899999999999</v>
      </c>
      <c r="K46" s="956">
        <v>101.578</v>
      </c>
      <c r="L46" s="956">
        <v>101.301</v>
      </c>
      <c r="M46" s="957">
        <v>100.9</v>
      </c>
      <c r="N46" s="977"/>
      <c r="O46" s="977"/>
      <c r="P46" s="1187">
        <f t="shared" si="1"/>
        <v>0.625</v>
      </c>
    </row>
    <row r="47" spans="1:16" ht="15.75">
      <c r="A47" s="980"/>
      <c r="B47" s="972"/>
      <c r="C47" s="964">
        <v>6.3750000000000001E-2</v>
      </c>
      <c r="D47" s="956"/>
      <c r="E47" s="956"/>
      <c r="F47" s="956"/>
      <c r="G47" s="956"/>
      <c r="H47" s="956">
        <v>102.337</v>
      </c>
      <c r="I47" s="956">
        <v>102.307</v>
      </c>
      <c r="J47" s="956">
        <v>102.25700000000001</v>
      </c>
      <c r="K47" s="956">
        <v>102.005</v>
      </c>
      <c r="L47" s="956">
        <v>101.729</v>
      </c>
      <c r="M47" s="957">
        <v>101.328</v>
      </c>
      <c r="N47" s="977"/>
      <c r="O47" s="977"/>
      <c r="P47" s="1187">
        <f t="shared" si="1"/>
        <v>0.625</v>
      </c>
    </row>
    <row r="48" spans="1:16" ht="15.75">
      <c r="A48" s="980"/>
      <c r="B48" s="972"/>
      <c r="C48" s="964">
        <v>6.5000000000000002E-2</v>
      </c>
      <c r="D48" s="956"/>
      <c r="E48" s="956"/>
      <c r="F48" s="956"/>
      <c r="G48" s="956"/>
      <c r="H48" s="956">
        <v>102.601</v>
      </c>
      <c r="I48" s="956">
        <v>102.571</v>
      </c>
      <c r="J48" s="956">
        <v>102.52</v>
      </c>
      <c r="K48" s="956">
        <v>102.26900000000001</v>
      </c>
      <c r="L48" s="956">
        <v>101.99299999999999</v>
      </c>
      <c r="M48" s="957">
        <v>101.592</v>
      </c>
      <c r="N48" s="977"/>
      <c r="O48" s="977"/>
      <c r="P48" s="1187">
        <f t="shared" si="1"/>
        <v>0.625</v>
      </c>
    </row>
    <row r="49" spans="1:16" ht="15.75">
      <c r="A49" s="980"/>
      <c r="B49" s="972"/>
      <c r="C49" s="964">
        <v>6.6250000000000003E-2</v>
      </c>
      <c r="D49" s="956"/>
      <c r="E49" s="956"/>
      <c r="F49" s="956"/>
      <c r="G49" s="956"/>
      <c r="H49" s="956">
        <v>102.07599999999999</v>
      </c>
      <c r="I49" s="956">
        <v>102.018</v>
      </c>
      <c r="J49" s="956">
        <v>101.944</v>
      </c>
      <c r="K49" s="956">
        <v>101.67700000000001</v>
      </c>
      <c r="L49" s="956">
        <v>101.386</v>
      </c>
      <c r="M49" s="957">
        <v>100.97</v>
      </c>
      <c r="N49" s="977"/>
      <c r="O49" s="977"/>
      <c r="P49" s="1187">
        <f t="shared" si="1"/>
        <v>0.625</v>
      </c>
    </row>
    <row r="50" spans="1:16" ht="15.75">
      <c r="A50" s="980"/>
      <c r="B50" s="972"/>
      <c r="C50" s="964">
        <v>6.7500000000000004E-2</v>
      </c>
      <c r="D50" s="956"/>
      <c r="E50" s="956"/>
      <c r="F50" s="956"/>
      <c r="G50" s="956"/>
      <c r="H50" s="956">
        <v>102.541</v>
      </c>
      <c r="I50" s="956">
        <v>102.483</v>
      </c>
      <c r="J50" s="956">
        <v>102.408</v>
      </c>
      <c r="K50" s="956">
        <v>102.142</v>
      </c>
      <c r="L50" s="956">
        <v>101.851</v>
      </c>
      <c r="M50" s="957">
        <v>101.434</v>
      </c>
      <c r="N50" s="977"/>
      <c r="O50" s="977"/>
      <c r="P50" s="1187">
        <f t="shared" si="1"/>
        <v>0.625</v>
      </c>
    </row>
    <row r="51" spans="1:16" ht="16.5" thickBot="1">
      <c r="A51" s="980"/>
      <c r="B51" s="972"/>
      <c r="C51" s="965">
        <v>6.8750000000000006E-2</v>
      </c>
      <c r="D51" s="959"/>
      <c r="E51" s="959"/>
      <c r="F51" s="959"/>
      <c r="G51" s="959"/>
      <c r="H51" s="959">
        <v>102.956</v>
      </c>
      <c r="I51" s="959">
        <v>102.89700000000001</v>
      </c>
      <c r="J51" s="959">
        <v>102.82299999999999</v>
      </c>
      <c r="K51" s="959">
        <v>102.557</v>
      </c>
      <c r="L51" s="959">
        <v>102.265</v>
      </c>
      <c r="M51" s="960">
        <v>101.849</v>
      </c>
      <c r="N51" s="977"/>
      <c r="O51" s="977"/>
      <c r="P51" s="1187">
        <f t="shared" si="1"/>
        <v>0.625</v>
      </c>
    </row>
    <row r="52" spans="1:16" ht="16.5" thickBot="1">
      <c r="A52" s="973"/>
      <c r="B52" s="972"/>
      <c r="C52" s="1815" t="s">
        <v>563</v>
      </c>
      <c r="D52" s="1830"/>
      <c r="E52" s="1830"/>
      <c r="F52" s="1830"/>
      <c r="G52" s="1830"/>
      <c r="H52" s="1830"/>
      <c r="I52" s="1830"/>
      <c r="J52" s="1830"/>
      <c r="K52" s="1830"/>
      <c r="L52" s="1830"/>
      <c r="M52" s="1831"/>
      <c r="N52" s="981"/>
      <c r="O52" s="981"/>
      <c r="P52" s="1183"/>
    </row>
    <row r="53" spans="1:16" ht="15.75">
      <c r="A53" s="972"/>
      <c r="B53" s="972"/>
      <c r="C53" s="939" t="s">
        <v>564</v>
      </c>
      <c r="D53" s="940"/>
      <c r="E53" s="940"/>
      <c r="F53" s="940"/>
      <c r="G53" s="940"/>
      <c r="H53" s="940"/>
      <c r="I53" s="940"/>
      <c r="J53" s="943"/>
      <c r="K53" s="943"/>
      <c r="L53" s="940"/>
      <c r="M53" s="966" t="s">
        <v>565</v>
      </c>
      <c r="N53" s="982"/>
      <c r="O53" s="983"/>
      <c r="P53" s="1183" t="s">
        <v>806</v>
      </c>
    </row>
    <row r="54" spans="1:16" ht="15.75">
      <c r="A54" s="979"/>
      <c r="B54" s="972"/>
      <c r="C54" s="963"/>
      <c r="D54" s="946"/>
      <c r="E54" s="946"/>
      <c r="F54" s="946"/>
      <c r="G54" s="946"/>
      <c r="H54" s="946"/>
      <c r="I54" s="946"/>
      <c r="J54" s="947"/>
      <c r="K54" s="947"/>
      <c r="L54" s="946"/>
      <c r="M54" s="948"/>
      <c r="N54" s="982"/>
      <c r="O54" s="983"/>
      <c r="P54" s="1183"/>
    </row>
    <row r="55" spans="1:16" ht="15.75">
      <c r="A55" s="976"/>
      <c r="B55" s="972"/>
      <c r="C55" s="949"/>
      <c r="D55" s="950"/>
      <c r="E55" s="950"/>
      <c r="F55" s="950"/>
      <c r="G55" s="950"/>
      <c r="H55" s="950"/>
      <c r="I55" s="950"/>
      <c r="J55" s="950"/>
      <c r="K55" s="950"/>
      <c r="L55" s="950"/>
      <c r="M55" s="951"/>
      <c r="N55" s="982"/>
      <c r="O55" s="983"/>
      <c r="P55" s="1183"/>
    </row>
    <row r="56" spans="1:16" ht="15.75">
      <c r="A56" s="980"/>
      <c r="B56" s="972"/>
      <c r="C56" s="952" t="s">
        <v>548</v>
      </c>
      <c r="D56" s="953" t="s">
        <v>549</v>
      </c>
      <c r="E56" s="953" t="s">
        <v>550</v>
      </c>
      <c r="F56" s="953" t="s">
        <v>551</v>
      </c>
      <c r="G56" s="953" t="s">
        <v>552</v>
      </c>
      <c r="H56" s="953" t="s">
        <v>553</v>
      </c>
      <c r="I56" s="953" t="s">
        <v>554</v>
      </c>
      <c r="J56" s="953" t="s">
        <v>555</v>
      </c>
      <c r="K56" s="953" t="s">
        <v>556</v>
      </c>
      <c r="L56" s="953" t="s">
        <v>557</v>
      </c>
      <c r="M56" s="954" t="s">
        <v>558</v>
      </c>
      <c r="N56" s="982"/>
      <c r="O56" s="983"/>
      <c r="P56" s="1186" t="s">
        <v>439</v>
      </c>
    </row>
    <row r="57" spans="1:16" ht="15.75">
      <c r="A57" s="980"/>
      <c r="B57" s="972"/>
      <c r="C57" s="964">
        <v>5.1249999999999997E-2</v>
      </c>
      <c r="D57" s="956"/>
      <c r="E57" s="956"/>
      <c r="F57" s="956"/>
      <c r="G57" s="956"/>
      <c r="H57" s="956">
        <v>97.664000000000001</v>
      </c>
      <c r="I57" s="956">
        <v>97.665000000000006</v>
      </c>
      <c r="J57" s="956">
        <v>97.646000000000001</v>
      </c>
      <c r="K57" s="956">
        <v>97.501000000000005</v>
      </c>
      <c r="L57" s="956">
        <v>97.331999999999994</v>
      </c>
      <c r="M57" s="957">
        <v>97.037000000000006</v>
      </c>
      <c r="N57" s="982"/>
      <c r="O57" s="984"/>
      <c r="P57" s="1187">
        <f>SUM(R2)</f>
        <v>0.625</v>
      </c>
    </row>
    <row r="58" spans="1:16" ht="15.75">
      <c r="A58" s="980"/>
      <c r="B58" s="972"/>
      <c r="C58" s="964">
        <v>5.2499999999999998E-2</v>
      </c>
      <c r="D58" s="956"/>
      <c r="E58" s="956"/>
      <c r="F58" s="956"/>
      <c r="G58" s="956"/>
      <c r="H58" s="956">
        <v>98.275000000000006</v>
      </c>
      <c r="I58" s="956">
        <v>98.268000000000001</v>
      </c>
      <c r="J58" s="956">
        <v>98.242000000000004</v>
      </c>
      <c r="K58" s="956">
        <v>98.088999999999999</v>
      </c>
      <c r="L58" s="956">
        <v>97.912000000000006</v>
      </c>
      <c r="M58" s="957">
        <v>97.61</v>
      </c>
      <c r="N58" s="985"/>
      <c r="O58" s="983"/>
      <c r="P58" s="1187">
        <f>SUM(P57)</f>
        <v>0.625</v>
      </c>
    </row>
    <row r="59" spans="1:16" ht="15.75">
      <c r="A59" s="980"/>
      <c r="B59" s="972"/>
      <c r="C59" s="964">
        <v>5.3749999999999999E-2</v>
      </c>
      <c r="D59" s="956"/>
      <c r="E59" s="956"/>
      <c r="F59" s="956"/>
      <c r="G59" s="956"/>
      <c r="H59" s="956">
        <v>98.894999999999996</v>
      </c>
      <c r="I59" s="956">
        <v>98.888000000000005</v>
      </c>
      <c r="J59" s="956">
        <v>98.861000000000004</v>
      </c>
      <c r="K59" s="956">
        <v>98.709000000000003</v>
      </c>
      <c r="L59" s="956">
        <v>98.531999999999996</v>
      </c>
      <c r="M59" s="957">
        <v>98.23</v>
      </c>
      <c r="N59" s="985"/>
      <c r="O59" s="983"/>
      <c r="P59" s="1187">
        <f t="shared" ref="P59:P76" si="2">SUM(P58)</f>
        <v>0.625</v>
      </c>
    </row>
    <row r="60" spans="1:16" ht="15.75">
      <c r="A60" s="980"/>
      <c r="B60" s="972"/>
      <c r="C60" s="964">
        <v>5.4899999999999997E-2</v>
      </c>
      <c r="D60" s="956"/>
      <c r="E60" s="956"/>
      <c r="F60" s="956"/>
      <c r="G60" s="956"/>
      <c r="H60" s="956">
        <v>99.421000000000006</v>
      </c>
      <c r="I60" s="956">
        <v>99.415000000000006</v>
      </c>
      <c r="J60" s="956">
        <v>99.388000000000005</v>
      </c>
      <c r="K60" s="956">
        <v>99.236000000000004</v>
      </c>
      <c r="L60" s="956">
        <v>99.058999999999997</v>
      </c>
      <c r="M60" s="957">
        <v>98.756</v>
      </c>
      <c r="N60" s="985"/>
      <c r="O60" s="986"/>
      <c r="P60" s="1187">
        <f t="shared" si="2"/>
        <v>0.625</v>
      </c>
    </row>
    <row r="61" spans="1:16" ht="15.75">
      <c r="A61" s="980"/>
      <c r="B61" s="972"/>
      <c r="C61" s="964">
        <v>5.5E-2</v>
      </c>
      <c r="D61" s="956"/>
      <c r="E61" s="956"/>
      <c r="F61" s="956"/>
      <c r="G61" s="956"/>
      <c r="H61" s="956">
        <v>99.451999999999998</v>
      </c>
      <c r="I61" s="956">
        <v>99.444999999999993</v>
      </c>
      <c r="J61" s="956">
        <v>99.418000000000006</v>
      </c>
      <c r="K61" s="956">
        <v>99.266000000000005</v>
      </c>
      <c r="L61" s="956">
        <v>99.088999999999999</v>
      </c>
      <c r="M61" s="957">
        <v>98.787000000000006</v>
      </c>
      <c r="N61" s="987"/>
      <c r="O61" s="988"/>
      <c r="P61" s="1187">
        <f t="shared" si="2"/>
        <v>0.625</v>
      </c>
    </row>
    <row r="62" spans="1:16" ht="15.75">
      <c r="A62" s="980"/>
      <c r="B62" s="972"/>
      <c r="C62" s="964">
        <v>5.6250000000000001E-2</v>
      </c>
      <c r="D62" s="956"/>
      <c r="E62" s="956"/>
      <c r="F62" s="956"/>
      <c r="G62" s="956"/>
      <c r="H62" s="956">
        <v>99.856999999999999</v>
      </c>
      <c r="I62" s="956">
        <v>99.850999999999999</v>
      </c>
      <c r="J62" s="956">
        <v>99.823999999999998</v>
      </c>
      <c r="K62" s="956">
        <v>99.671999999999997</v>
      </c>
      <c r="L62" s="956">
        <v>99.495000000000005</v>
      </c>
      <c r="M62" s="957">
        <v>99.192999999999998</v>
      </c>
      <c r="N62" s="987"/>
      <c r="O62" s="988"/>
      <c r="P62" s="1187">
        <f t="shared" si="2"/>
        <v>0.625</v>
      </c>
    </row>
    <row r="63" spans="1:16" ht="15.75">
      <c r="A63" s="980"/>
      <c r="B63" s="972"/>
      <c r="C63" s="964">
        <v>5.7500000000000002E-2</v>
      </c>
      <c r="D63" s="956"/>
      <c r="E63" s="956"/>
      <c r="F63" s="956"/>
      <c r="G63" s="956"/>
      <c r="H63" s="956">
        <v>99.972999999999999</v>
      </c>
      <c r="I63" s="956">
        <v>99.950999999999993</v>
      </c>
      <c r="J63" s="956">
        <v>99.914000000000001</v>
      </c>
      <c r="K63" s="956">
        <v>99.754999999999995</v>
      </c>
      <c r="L63" s="956">
        <v>99.57</v>
      </c>
      <c r="M63" s="957">
        <v>99.260999999999996</v>
      </c>
      <c r="N63" s="987"/>
      <c r="O63" s="988"/>
      <c r="P63" s="1187">
        <f t="shared" si="2"/>
        <v>0.625</v>
      </c>
    </row>
    <row r="64" spans="1:16" ht="15.75">
      <c r="A64" s="980"/>
      <c r="B64" s="972"/>
      <c r="C64" s="964">
        <v>5.8749999999999997E-2</v>
      </c>
      <c r="D64" s="956"/>
      <c r="E64" s="956"/>
      <c r="F64" s="956"/>
      <c r="G64" s="956"/>
      <c r="H64" s="956">
        <v>100.54</v>
      </c>
      <c r="I64" s="956">
        <v>100.518</v>
      </c>
      <c r="J64" s="956">
        <v>100.48099999999999</v>
      </c>
      <c r="K64" s="956">
        <v>100.321</v>
      </c>
      <c r="L64" s="956">
        <v>100.137</v>
      </c>
      <c r="M64" s="957">
        <v>99.826999999999998</v>
      </c>
      <c r="N64" s="989"/>
      <c r="O64" s="990"/>
      <c r="P64" s="1187">
        <f t="shared" si="2"/>
        <v>0.625</v>
      </c>
    </row>
    <row r="65" spans="1:16" ht="15.75">
      <c r="A65" s="980"/>
      <c r="B65" s="972"/>
      <c r="C65" s="964">
        <v>5.9900000000000002E-2</v>
      </c>
      <c r="D65" s="956"/>
      <c r="E65" s="956"/>
      <c r="F65" s="956"/>
      <c r="G65" s="956"/>
      <c r="H65" s="956">
        <v>100.94799999999999</v>
      </c>
      <c r="I65" s="956">
        <v>100.926</v>
      </c>
      <c r="J65" s="956">
        <v>100.889</v>
      </c>
      <c r="K65" s="956">
        <v>100.729</v>
      </c>
      <c r="L65" s="956">
        <v>100.545</v>
      </c>
      <c r="M65" s="957">
        <v>100.235</v>
      </c>
      <c r="N65" s="989"/>
      <c r="O65" s="990"/>
      <c r="P65" s="1187">
        <f t="shared" si="2"/>
        <v>0.625</v>
      </c>
    </row>
    <row r="66" spans="1:16" ht="15.75">
      <c r="A66" s="980"/>
      <c r="B66" s="972"/>
      <c r="C66" s="964">
        <v>0.06</v>
      </c>
      <c r="D66" s="956"/>
      <c r="E66" s="956"/>
      <c r="F66" s="956"/>
      <c r="G66" s="956"/>
      <c r="H66" s="956">
        <v>100.971</v>
      </c>
      <c r="I66" s="956">
        <v>100.94799999999999</v>
      </c>
      <c r="J66" s="956">
        <v>100.911</v>
      </c>
      <c r="K66" s="956">
        <v>100.752</v>
      </c>
      <c r="L66" s="956">
        <v>100.56699999999999</v>
      </c>
      <c r="M66" s="957">
        <v>100.258</v>
      </c>
      <c r="N66" s="991"/>
      <c r="O66" s="992"/>
      <c r="P66" s="1187">
        <f t="shared" si="2"/>
        <v>0.625</v>
      </c>
    </row>
    <row r="67" spans="1:16" ht="15.75">
      <c r="A67" s="980"/>
      <c r="B67" s="972"/>
      <c r="C67" s="964">
        <v>6.1249999999999999E-2</v>
      </c>
      <c r="D67" s="956"/>
      <c r="E67" s="956"/>
      <c r="F67" s="956"/>
      <c r="G67" s="956"/>
      <c r="H67" s="956">
        <v>101.277</v>
      </c>
      <c r="I67" s="956">
        <v>101.255</v>
      </c>
      <c r="J67" s="956">
        <v>101.218</v>
      </c>
      <c r="K67" s="956">
        <v>101.05800000000001</v>
      </c>
      <c r="L67" s="956">
        <v>100.874</v>
      </c>
      <c r="M67" s="957">
        <v>100.56399999999999</v>
      </c>
      <c r="N67" s="993"/>
      <c r="O67" s="992"/>
      <c r="P67" s="1187">
        <f t="shared" si="2"/>
        <v>0.625</v>
      </c>
    </row>
    <row r="68" spans="1:16" ht="15.75">
      <c r="A68" s="980"/>
      <c r="B68" s="972"/>
      <c r="C68" s="964">
        <v>6.25E-2</v>
      </c>
      <c r="D68" s="956"/>
      <c r="E68" s="956"/>
      <c r="F68" s="956"/>
      <c r="G68" s="956"/>
      <c r="H68" s="956">
        <v>101.26900000000001</v>
      </c>
      <c r="I68" s="956">
        <v>101.224</v>
      </c>
      <c r="J68" s="956">
        <v>101.17400000000001</v>
      </c>
      <c r="K68" s="956">
        <v>101.00700000000001</v>
      </c>
      <c r="L68" s="956">
        <v>100.815</v>
      </c>
      <c r="M68" s="957">
        <v>100.498</v>
      </c>
      <c r="N68" s="985"/>
      <c r="O68" s="983"/>
      <c r="P68" s="1187">
        <f t="shared" si="2"/>
        <v>0.625</v>
      </c>
    </row>
    <row r="69" spans="1:16" ht="15.75">
      <c r="A69" s="980"/>
      <c r="B69" s="972"/>
      <c r="C69" s="964">
        <v>6.3750000000000001E-2</v>
      </c>
      <c r="D69" s="956"/>
      <c r="E69" s="956"/>
      <c r="F69" s="956"/>
      <c r="G69" s="956"/>
      <c r="H69" s="956">
        <v>101.735</v>
      </c>
      <c r="I69" s="956">
        <v>101.68899999999999</v>
      </c>
      <c r="J69" s="956">
        <v>101.639</v>
      </c>
      <c r="K69" s="956">
        <v>101.47199999999999</v>
      </c>
      <c r="L69" s="956">
        <v>101.28</v>
      </c>
      <c r="M69" s="957">
        <v>100.96299999999999</v>
      </c>
      <c r="N69" s="985"/>
      <c r="O69" s="983"/>
      <c r="P69" s="1187">
        <f t="shared" si="2"/>
        <v>0.625</v>
      </c>
    </row>
    <row r="70" spans="1:16" ht="15.75">
      <c r="A70" s="980"/>
      <c r="B70" s="972"/>
      <c r="C70" s="964">
        <v>6.4899999999999999E-2</v>
      </c>
      <c r="D70" s="956"/>
      <c r="E70" s="956"/>
      <c r="F70" s="956"/>
      <c r="G70" s="956"/>
      <c r="H70" s="956">
        <v>102.096</v>
      </c>
      <c r="I70" s="956">
        <v>102.05</v>
      </c>
      <c r="J70" s="956">
        <v>102.001</v>
      </c>
      <c r="K70" s="956">
        <v>101.834</v>
      </c>
      <c r="L70" s="956">
        <v>101.642</v>
      </c>
      <c r="M70" s="957">
        <v>101.325</v>
      </c>
      <c r="N70" s="985"/>
      <c r="O70" s="983"/>
      <c r="P70" s="1187">
        <f t="shared" si="2"/>
        <v>0.625</v>
      </c>
    </row>
    <row r="71" spans="1:16" ht="15.75">
      <c r="A71" s="980"/>
      <c r="B71" s="972"/>
      <c r="C71" s="964">
        <v>6.5000000000000002E-2</v>
      </c>
      <c r="D71" s="956"/>
      <c r="E71" s="956"/>
      <c r="F71" s="956"/>
      <c r="G71" s="956"/>
      <c r="H71" s="956">
        <v>102.124</v>
      </c>
      <c r="I71" s="956">
        <v>102.07899999999999</v>
      </c>
      <c r="J71" s="956">
        <v>102.029</v>
      </c>
      <c r="K71" s="956">
        <v>101.86199999999999</v>
      </c>
      <c r="L71" s="956">
        <v>101.67</v>
      </c>
      <c r="M71" s="957">
        <v>101.35299999999999</v>
      </c>
      <c r="N71" s="994"/>
      <c r="O71" s="995"/>
      <c r="P71" s="1187">
        <f t="shared" si="2"/>
        <v>0.625</v>
      </c>
    </row>
    <row r="72" spans="1:16" ht="15.75">
      <c r="A72" s="980"/>
      <c r="B72" s="972"/>
      <c r="C72" s="964">
        <v>6.6250000000000003E-2</v>
      </c>
      <c r="D72" s="956"/>
      <c r="E72" s="956"/>
      <c r="F72" s="956"/>
      <c r="G72" s="956"/>
      <c r="H72" s="956">
        <v>102.426</v>
      </c>
      <c r="I72" s="956">
        <v>102.381</v>
      </c>
      <c r="J72" s="956">
        <v>102.331</v>
      </c>
      <c r="K72" s="956">
        <v>102.164</v>
      </c>
      <c r="L72" s="956">
        <v>101.97199999999999</v>
      </c>
      <c r="M72" s="957">
        <v>101.655</v>
      </c>
      <c r="N72" s="989"/>
      <c r="O72" s="983"/>
      <c r="P72" s="1187">
        <f t="shared" si="2"/>
        <v>0.625</v>
      </c>
    </row>
    <row r="73" spans="1:16" ht="15.75">
      <c r="A73" s="980"/>
      <c r="B73" s="972"/>
      <c r="C73" s="964">
        <v>6.7500000000000004E-2</v>
      </c>
      <c r="D73" s="956"/>
      <c r="E73" s="956"/>
      <c r="F73" s="956"/>
      <c r="G73" s="956"/>
      <c r="H73" s="956">
        <v>102.20699999999999</v>
      </c>
      <c r="I73" s="956">
        <v>102.146</v>
      </c>
      <c r="J73" s="956">
        <v>102.066</v>
      </c>
      <c r="K73" s="956">
        <v>101.86199999999999</v>
      </c>
      <c r="L73" s="956">
        <v>101.633</v>
      </c>
      <c r="M73" s="957">
        <v>101.27800000000001</v>
      </c>
      <c r="N73" s="996"/>
      <c r="O73" s="995"/>
      <c r="P73" s="1187">
        <f t="shared" si="2"/>
        <v>0.625</v>
      </c>
    </row>
    <row r="74" spans="1:16" ht="15.75">
      <c r="A74" s="973"/>
      <c r="B74" s="972"/>
      <c r="C74" s="964">
        <v>6.8750000000000006E-2</v>
      </c>
      <c r="D74" s="956"/>
      <c r="E74" s="956"/>
      <c r="F74" s="956"/>
      <c r="G74" s="956"/>
      <c r="H74" s="956">
        <v>102.629</v>
      </c>
      <c r="I74" s="956">
        <v>102.568</v>
      </c>
      <c r="J74" s="956">
        <v>102.488</v>
      </c>
      <c r="K74" s="956">
        <v>102.28400000000001</v>
      </c>
      <c r="L74" s="956">
        <v>102.05500000000001</v>
      </c>
      <c r="M74" s="957">
        <v>101.7</v>
      </c>
      <c r="N74" s="989"/>
      <c r="O74" s="997"/>
      <c r="P74" s="1187">
        <f t="shared" si="2"/>
        <v>0.625</v>
      </c>
    </row>
    <row r="75" spans="1:16" ht="15.75">
      <c r="A75" s="972"/>
      <c r="B75" s="972"/>
      <c r="C75" s="964">
        <v>6.9900000000000004E-2</v>
      </c>
      <c r="D75" s="956"/>
      <c r="E75" s="956"/>
      <c r="F75" s="956"/>
      <c r="G75" s="956"/>
      <c r="H75" s="956">
        <v>102.982</v>
      </c>
      <c r="I75" s="956">
        <v>102.92100000000001</v>
      </c>
      <c r="J75" s="956">
        <v>102.84099999999999</v>
      </c>
      <c r="K75" s="956">
        <v>102.636</v>
      </c>
      <c r="L75" s="956">
        <v>102.407</v>
      </c>
      <c r="M75" s="957">
        <v>102.053</v>
      </c>
      <c r="N75" s="989"/>
      <c r="O75" s="997"/>
      <c r="P75" s="1187">
        <f t="shared" si="2"/>
        <v>0.625</v>
      </c>
    </row>
    <row r="76" spans="1:16" ht="16.5" thickBot="1">
      <c r="A76" s="979"/>
      <c r="B76" s="972"/>
      <c r="C76" s="965">
        <v>7.0000000000000007E-2</v>
      </c>
      <c r="D76" s="959"/>
      <c r="E76" s="959"/>
      <c r="F76" s="959"/>
      <c r="G76" s="959"/>
      <c r="H76" s="959">
        <v>103.006</v>
      </c>
      <c r="I76" s="959">
        <v>102.944</v>
      </c>
      <c r="J76" s="959">
        <v>102.864</v>
      </c>
      <c r="K76" s="959">
        <v>102.66</v>
      </c>
      <c r="L76" s="959">
        <v>102.431</v>
      </c>
      <c r="M76" s="960">
        <v>102.077</v>
      </c>
      <c r="N76" s="972"/>
      <c r="O76" s="972"/>
      <c r="P76" s="1187">
        <f t="shared" si="2"/>
        <v>0.625</v>
      </c>
    </row>
    <row r="77" spans="1:16" ht="16.5" thickBot="1">
      <c r="A77" s="976"/>
      <c r="B77" s="972"/>
      <c r="C77" s="1815" t="s">
        <v>566</v>
      </c>
      <c r="D77" s="1830"/>
      <c r="E77" s="1830"/>
      <c r="F77" s="1830"/>
      <c r="G77" s="1830"/>
      <c r="H77" s="1830"/>
      <c r="I77" s="1830"/>
      <c r="J77" s="1830"/>
      <c r="K77" s="1830"/>
      <c r="L77" s="1830"/>
      <c r="M77" s="1831"/>
      <c r="N77" s="998"/>
      <c r="O77" s="999"/>
      <c r="P77" s="1183"/>
    </row>
    <row r="78" spans="1:16" ht="15.75">
      <c r="A78" s="980"/>
      <c r="B78" s="972"/>
      <c r="C78" s="967" t="s">
        <v>567</v>
      </c>
      <c r="D78" s="968"/>
      <c r="E78" s="968"/>
      <c r="F78" s="968"/>
      <c r="G78" s="968"/>
      <c r="H78" s="968"/>
      <c r="I78" s="968"/>
      <c r="J78" s="969"/>
      <c r="K78" s="969"/>
      <c r="L78" s="968"/>
      <c r="M78" s="970" t="s">
        <v>568</v>
      </c>
      <c r="N78" s="972"/>
      <c r="O78" s="999"/>
      <c r="P78" s="1183" t="s">
        <v>806</v>
      </c>
    </row>
    <row r="79" spans="1:16" ht="15.75">
      <c r="A79" s="980"/>
      <c r="B79" s="972"/>
      <c r="C79" s="963"/>
      <c r="D79" s="946"/>
      <c r="E79" s="946"/>
      <c r="F79" s="946"/>
      <c r="G79" s="946"/>
      <c r="H79" s="946"/>
      <c r="I79" s="946"/>
      <c r="J79" s="947"/>
      <c r="K79" s="947"/>
      <c r="L79" s="946"/>
      <c r="M79" s="948"/>
      <c r="N79" s="972"/>
      <c r="O79" s="972"/>
      <c r="P79" s="1183"/>
    </row>
    <row r="80" spans="1:16" ht="15.75">
      <c r="A80" s="980"/>
      <c r="B80" s="972"/>
      <c r="C80" s="949"/>
      <c r="D80" s="950"/>
      <c r="E80" s="950"/>
      <c r="F80" s="950"/>
      <c r="G80" s="950"/>
      <c r="H80" s="950"/>
      <c r="I80" s="950"/>
      <c r="J80" s="950"/>
      <c r="K80" s="950"/>
      <c r="L80" s="950"/>
      <c r="M80" s="951"/>
      <c r="N80" s="972"/>
      <c r="O80" s="972"/>
      <c r="P80" s="1183"/>
    </row>
    <row r="81" spans="1:16" ht="15.75">
      <c r="A81" s="980"/>
      <c r="B81" s="972"/>
      <c r="C81" s="952" t="s">
        <v>548</v>
      </c>
      <c r="D81" s="953" t="s">
        <v>549</v>
      </c>
      <c r="E81" s="953" t="s">
        <v>550</v>
      </c>
      <c r="F81" s="953" t="s">
        <v>551</v>
      </c>
      <c r="G81" s="953" t="s">
        <v>552</v>
      </c>
      <c r="H81" s="953" t="s">
        <v>553</v>
      </c>
      <c r="I81" s="953" t="s">
        <v>554</v>
      </c>
      <c r="J81" s="953" t="s">
        <v>555</v>
      </c>
      <c r="K81" s="953" t="s">
        <v>556</v>
      </c>
      <c r="L81" s="953" t="s">
        <v>557</v>
      </c>
      <c r="M81" s="954" t="s">
        <v>558</v>
      </c>
      <c r="N81" s="598"/>
      <c r="O81" s="972"/>
      <c r="P81" s="1183" t="s">
        <v>439</v>
      </c>
    </row>
    <row r="82" spans="1:16" ht="15.75">
      <c r="A82" s="980"/>
      <c r="B82" s="972"/>
      <c r="C82" s="964">
        <v>3.875E-2</v>
      </c>
      <c r="D82" s="956"/>
      <c r="E82" s="956"/>
      <c r="F82" s="956"/>
      <c r="G82" s="956"/>
      <c r="H82" s="956">
        <v>95.801000000000002</v>
      </c>
      <c r="I82" s="956">
        <v>95.799000000000007</v>
      </c>
      <c r="J82" s="956">
        <v>95.802999999999997</v>
      </c>
      <c r="K82" s="956">
        <v>95.658000000000001</v>
      </c>
      <c r="L82" s="956">
        <v>95.486999999999995</v>
      </c>
      <c r="M82" s="957">
        <v>95.191999999999993</v>
      </c>
      <c r="N82" s="1000"/>
      <c r="O82" s="972"/>
      <c r="P82" s="1188">
        <f>SUM(R2)</f>
        <v>0.625</v>
      </c>
    </row>
    <row r="83" spans="1:16" ht="15.75">
      <c r="A83" s="980"/>
      <c r="B83" s="972"/>
      <c r="C83" s="964">
        <v>3.9899999999999998E-2</v>
      </c>
      <c r="D83" s="956"/>
      <c r="E83" s="956"/>
      <c r="F83" s="956"/>
      <c r="G83" s="956"/>
      <c r="H83" s="956">
        <v>96.210999999999999</v>
      </c>
      <c r="I83" s="956">
        <v>96.21</v>
      </c>
      <c r="J83" s="956">
        <v>96.213999999999999</v>
      </c>
      <c r="K83" s="956">
        <v>96.067999999999998</v>
      </c>
      <c r="L83" s="956">
        <v>95.897999999999996</v>
      </c>
      <c r="M83" s="957">
        <v>95.602999999999994</v>
      </c>
      <c r="N83" s="1001"/>
      <c r="O83" s="972"/>
      <c r="P83" s="1188">
        <f>SUM(P82)</f>
        <v>0.625</v>
      </c>
    </row>
    <row r="84" spans="1:16" ht="15.75">
      <c r="A84" s="980"/>
      <c r="B84" s="972"/>
      <c r="C84" s="964">
        <v>0.04</v>
      </c>
      <c r="D84" s="956"/>
      <c r="E84" s="956"/>
      <c r="F84" s="956"/>
      <c r="G84" s="956"/>
      <c r="H84" s="956">
        <v>96.24</v>
      </c>
      <c r="I84" s="956">
        <v>96.238</v>
      </c>
      <c r="J84" s="956">
        <v>96.242000000000004</v>
      </c>
      <c r="K84" s="956">
        <v>96.096000000000004</v>
      </c>
      <c r="L84" s="956">
        <v>95.926000000000002</v>
      </c>
      <c r="M84" s="957">
        <v>95.631</v>
      </c>
      <c r="N84" s="1001"/>
      <c r="O84" s="972"/>
      <c r="P84" s="1188">
        <f t="shared" ref="P84:P101" si="3">SUM(P83)</f>
        <v>0.625</v>
      </c>
    </row>
    <row r="85" spans="1:16" ht="15.75">
      <c r="A85" s="980"/>
      <c r="B85" s="972"/>
      <c r="C85" s="964">
        <v>4.1250000000000002E-2</v>
      </c>
      <c r="D85" s="956"/>
      <c r="E85" s="956"/>
      <c r="F85" s="956"/>
      <c r="G85" s="956"/>
      <c r="H85" s="956">
        <v>96.465000000000003</v>
      </c>
      <c r="I85" s="956">
        <v>96.456999999999994</v>
      </c>
      <c r="J85" s="956">
        <v>96.456000000000003</v>
      </c>
      <c r="K85" s="956">
        <v>96.31</v>
      </c>
      <c r="L85" s="956">
        <v>96.14</v>
      </c>
      <c r="M85" s="957">
        <v>95.844999999999999</v>
      </c>
      <c r="N85" s="1001"/>
      <c r="O85" s="972"/>
      <c r="P85" s="1188">
        <f t="shared" si="3"/>
        <v>0.625</v>
      </c>
    </row>
    <row r="86" spans="1:16" ht="15.75">
      <c r="A86" s="980"/>
      <c r="B86" s="972"/>
      <c r="C86" s="964">
        <v>4.2500000000000003E-2</v>
      </c>
      <c r="D86" s="956"/>
      <c r="E86" s="956"/>
      <c r="F86" s="956"/>
      <c r="G86" s="956"/>
      <c r="H86" s="956">
        <v>96.938999999999993</v>
      </c>
      <c r="I86" s="956">
        <v>96.93</v>
      </c>
      <c r="J86" s="956">
        <v>96.929000000000002</v>
      </c>
      <c r="K86" s="956">
        <v>96.784000000000006</v>
      </c>
      <c r="L86" s="956">
        <v>96.613</v>
      </c>
      <c r="M86" s="957">
        <v>96.317999999999998</v>
      </c>
      <c r="N86" s="1001"/>
      <c r="O86" s="972"/>
      <c r="P86" s="1188">
        <f t="shared" si="3"/>
        <v>0.625</v>
      </c>
    </row>
    <row r="87" spans="1:16" ht="15.75">
      <c r="A87" s="980"/>
      <c r="B87" s="972"/>
      <c r="C87" s="964">
        <v>4.3749999999999997E-2</v>
      </c>
      <c r="D87" s="956"/>
      <c r="E87" s="956"/>
      <c r="F87" s="956"/>
      <c r="G87" s="956"/>
      <c r="H87" s="956">
        <v>97.400999999999996</v>
      </c>
      <c r="I87" s="956">
        <v>97.391999999999996</v>
      </c>
      <c r="J87" s="956">
        <v>97.391000000000005</v>
      </c>
      <c r="K87" s="956">
        <v>97.245999999999995</v>
      </c>
      <c r="L87" s="956">
        <v>97.075000000000003</v>
      </c>
      <c r="M87" s="957">
        <v>96.78</v>
      </c>
      <c r="N87" s="1001"/>
      <c r="O87" s="972"/>
      <c r="P87" s="1188">
        <f t="shared" si="3"/>
        <v>0.625</v>
      </c>
    </row>
    <row r="88" spans="1:16" ht="15.75">
      <c r="A88" s="980"/>
      <c r="B88" s="972"/>
      <c r="C88" s="964">
        <v>4.4999999999999998E-2</v>
      </c>
      <c r="D88" s="956"/>
      <c r="E88" s="956"/>
      <c r="F88" s="956"/>
      <c r="G88" s="956"/>
      <c r="H88" s="956">
        <v>97.808000000000007</v>
      </c>
      <c r="I88" s="956">
        <v>97.799000000000007</v>
      </c>
      <c r="J88" s="956">
        <v>97.798000000000002</v>
      </c>
      <c r="K88" s="956">
        <v>97.653000000000006</v>
      </c>
      <c r="L88" s="956">
        <v>97.481999999999999</v>
      </c>
      <c r="M88" s="957">
        <v>97.186999999999998</v>
      </c>
      <c r="N88" s="1001"/>
      <c r="O88" s="972"/>
      <c r="P88" s="1188">
        <f t="shared" si="3"/>
        <v>0.625</v>
      </c>
    </row>
    <row r="89" spans="1:16" ht="15.75">
      <c r="A89" s="980"/>
      <c r="B89" s="972"/>
      <c r="C89" s="964">
        <v>4.6249999999999999E-2</v>
      </c>
      <c r="D89" s="956"/>
      <c r="E89" s="956"/>
      <c r="F89" s="956"/>
      <c r="G89" s="956"/>
      <c r="H89" s="956">
        <v>97.938000000000002</v>
      </c>
      <c r="I89" s="956">
        <v>97.936000000000007</v>
      </c>
      <c r="J89" s="956">
        <v>97.93</v>
      </c>
      <c r="K89" s="956">
        <v>97.754000000000005</v>
      </c>
      <c r="L89" s="956">
        <v>97.554000000000002</v>
      </c>
      <c r="M89" s="957">
        <v>97.227999999999994</v>
      </c>
      <c r="N89" s="1002"/>
      <c r="O89" s="1002"/>
      <c r="P89" s="1188">
        <f t="shared" si="3"/>
        <v>0.625</v>
      </c>
    </row>
    <row r="90" spans="1:16" ht="15.75">
      <c r="A90" s="980"/>
      <c r="B90" s="972"/>
      <c r="C90" s="964">
        <v>4.7500000000000001E-2</v>
      </c>
      <c r="D90" s="956"/>
      <c r="E90" s="956"/>
      <c r="F90" s="956"/>
      <c r="G90" s="956"/>
      <c r="H90" s="956">
        <v>98.411000000000001</v>
      </c>
      <c r="I90" s="956">
        <v>98.41</v>
      </c>
      <c r="J90" s="956">
        <v>98.403000000000006</v>
      </c>
      <c r="K90" s="956">
        <v>98.227999999999994</v>
      </c>
      <c r="L90" s="956">
        <v>98.027000000000001</v>
      </c>
      <c r="M90" s="957">
        <v>97.700999999999993</v>
      </c>
      <c r="N90" s="1003"/>
      <c r="O90" s="1003"/>
      <c r="P90" s="1188">
        <f t="shared" si="3"/>
        <v>0.625</v>
      </c>
    </row>
    <row r="91" spans="1:16" ht="15.75">
      <c r="A91" s="980"/>
      <c r="B91" s="972"/>
      <c r="C91" s="964">
        <v>4.8750000000000002E-2</v>
      </c>
      <c r="D91" s="956"/>
      <c r="E91" s="956"/>
      <c r="F91" s="956"/>
      <c r="G91" s="956"/>
      <c r="H91" s="956">
        <v>98.864999999999995</v>
      </c>
      <c r="I91" s="956">
        <v>98.864000000000004</v>
      </c>
      <c r="J91" s="956">
        <v>98.858000000000004</v>
      </c>
      <c r="K91" s="956">
        <v>98.682000000000002</v>
      </c>
      <c r="L91" s="956">
        <v>98.480999999999995</v>
      </c>
      <c r="M91" s="957">
        <v>98.156000000000006</v>
      </c>
      <c r="N91" s="1004"/>
      <c r="O91" s="1004"/>
      <c r="P91" s="1188">
        <f t="shared" si="3"/>
        <v>0.625</v>
      </c>
    </row>
    <row r="92" spans="1:16" ht="15.75">
      <c r="A92" s="980"/>
      <c r="B92" s="972"/>
      <c r="C92" s="964">
        <v>4.99E-2</v>
      </c>
      <c r="D92" s="956"/>
      <c r="E92" s="956"/>
      <c r="F92" s="956"/>
      <c r="G92" s="956"/>
      <c r="H92" s="956">
        <v>99.213999999999999</v>
      </c>
      <c r="I92" s="956">
        <v>99.212000000000003</v>
      </c>
      <c r="J92" s="956">
        <v>99.206000000000003</v>
      </c>
      <c r="K92" s="956">
        <v>99.03</v>
      </c>
      <c r="L92" s="956">
        <v>98.83</v>
      </c>
      <c r="M92" s="957">
        <v>98.504000000000005</v>
      </c>
      <c r="N92" s="1004"/>
      <c r="O92" s="1004"/>
      <c r="P92" s="1188">
        <f t="shared" si="3"/>
        <v>0.625</v>
      </c>
    </row>
    <row r="93" spans="1:16" ht="15.75">
      <c r="A93" s="980"/>
      <c r="B93" s="972"/>
      <c r="C93" s="964">
        <v>0.05</v>
      </c>
      <c r="D93" s="956"/>
      <c r="E93" s="956"/>
      <c r="F93" s="956"/>
      <c r="G93" s="956"/>
      <c r="H93" s="956">
        <v>99.230999999999995</v>
      </c>
      <c r="I93" s="956">
        <v>99.228999999999999</v>
      </c>
      <c r="J93" s="956">
        <v>99.222999999999999</v>
      </c>
      <c r="K93" s="956">
        <v>99.046999999999997</v>
      </c>
      <c r="L93" s="956">
        <v>98.846999999999994</v>
      </c>
      <c r="M93" s="957">
        <v>98.521000000000001</v>
      </c>
      <c r="N93" s="1004"/>
      <c r="O93" s="1004"/>
      <c r="P93" s="1188">
        <f t="shared" si="3"/>
        <v>0.625</v>
      </c>
    </row>
    <row r="94" spans="1:16" ht="15.75">
      <c r="A94" s="980"/>
      <c r="B94" s="972"/>
      <c r="C94" s="964">
        <v>5.1249999999999997E-2</v>
      </c>
      <c r="D94" s="956"/>
      <c r="E94" s="956"/>
      <c r="F94" s="956"/>
      <c r="G94" s="956"/>
      <c r="H94" s="956">
        <v>99.207999999999998</v>
      </c>
      <c r="I94" s="956">
        <v>99.191999999999993</v>
      </c>
      <c r="J94" s="956">
        <v>99.179000000000002</v>
      </c>
      <c r="K94" s="956">
        <v>99.010999999999996</v>
      </c>
      <c r="L94" s="956">
        <v>98.817999999999998</v>
      </c>
      <c r="M94" s="957">
        <v>98.5</v>
      </c>
      <c r="N94" s="1004"/>
      <c r="O94" s="1004"/>
      <c r="P94" s="1188">
        <f t="shared" si="3"/>
        <v>0.625</v>
      </c>
    </row>
    <row r="95" spans="1:16" ht="15.75">
      <c r="A95" s="980"/>
      <c r="B95" s="972"/>
      <c r="C95" s="964">
        <v>5.2499999999999998E-2</v>
      </c>
      <c r="D95" s="956"/>
      <c r="E95" s="956"/>
      <c r="F95" s="956"/>
      <c r="G95" s="956"/>
      <c r="H95" s="956">
        <v>99.658000000000001</v>
      </c>
      <c r="I95" s="956">
        <v>99.643000000000001</v>
      </c>
      <c r="J95" s="956">
        <v>99.629000000000005</v>
      </c>
      <c r="K95" s="956">
        <v>99.460999999999999</v>
      </c>
      <c r="L95" s="956">
        <v>99.268000000000001</v>
      </c>
      <c r="M95" s="957">
        <v>98.95</v>
      </c>
      <c r="N95" s="1004"/>
      <c r="O95" s="1004"/>
      <c r="P95" s="1188">
        <f t="shared" si="3"/>
        <v>0.625</v>
      </c>
    </row>
    <row r="96" spans="1:16" ht="15.75">
      <c r="A96" s="980"/>
      <c r="B96" s="972"/>
      <c r="C96" s="964">
        <v>5.3749999999999999E-2</v>
      </c>
      <c r="D96" s="956"/>
      <c r="E96" s="956"/>
      <c r="F96" s="956"/>
      <c r="G96" s="956"/>
      <c r="H96" s="956">
        <v>100.068</v>
      </c>
      <c r="I96" s="956">
        <v>100.05200000000001</v>
      </c>
      <c r="J96" s="956">
        <v>100.039</v>
      </c>
      <c r="K96" s="956">
        <v>99.870999999999995</v>
      </c>
      <c r="L96" s="956">
        <v>99.677999999999997</v>
      </c>
      <c r="M96" s="957">
        <v>99.36</v>
      </c>
      <c r="N96" s="1004"/>
      <c r="O96" s="1004"/>
      <c r="P96" s="1188">
        <f t="shared" si="3"/>
        <v>0.625</v>
      </c>
    </row>
    <row r="97" spans="1:16" ht="15.75">
      <c r="A97" s="980"/>
      <c r="B97" s="972"/>
      <c r="C97" s="964">
        <v>5.5E-2</v>
      </c>
      <c r="D97" s="956"/>
      <c r="E97" s="956"/>
      <c r="F97" s="956"/>
      <c r="G97" s="956"/>
      <c r="H97" s="956">
        <v>100.358</v>
      </c>
      <c r="I97" s="956">
        <v>100.343</v>
      </c>
      <c r="J97" s="956">
        <v>100.32899999999999</v>
      </c>
      <c r="K97" s="956">
        <v>100.161</v>
      </c>
      <c r="L97" s="956">
        <v>99.968000000000004</v>
      </c>
      <c r="M97" s="957">
        <v>99.65</v>
      </c>
      <c r="N97" s="1004"/>
      <c r="O97" s="1004"/>
      <c r="P97" s="1188">
        <f t="shared" si="3"/>
        <v>0.625</v>
      </c>
    </row>
    <row r="98" spans="1:16" ht="15.75">
      <c r="A98" s="989"/>
      <c r="B98" s="972"/>
      <c r="C98" s="964">
        <v>5.6250000000000001E-2</v>
      </c>
      <c r="D98" s="956"/>
      <c r="E98" s="956"/>
      <c r="F98" s="956"/>
      <c r="G98" s="956"/>
      <c r="H98" s="956">
        <v>100.34699999999999</v>
      </c>
      <c r="I98" s="956">
        <v>100.31699999999999</v>
      </c>
      <c r="J98" s="956">
        <v>100.289</v>
      </c>
      <c r="K98" s="956">
        <v>100.10599999999999</v>
      </c>
      <c r="L98" s="956">
        <v>99.897999999999996</v>
      </c>
      <c r="M98" s="957">
        <v>99.564999999999998</v>
      </c>
      <c r="N98" s="1004"/>
      <c r="O98" s="1004"/>
      <c r="P98" s="1188">
        <f t="shared" si="3"/>
        <v>0.625</v>
      </c>
    </row>
    <row r="99" spans="1:16" ht="15.75">
      <c r="A99" s="1001"/>
      <c r="B99" s="972"/>
      <c r="C99" s="964">
        <v>5.7500000000000002E-2</v>
      </c>
      <c r="D99" s="956"/>
      <c r="E99" s="956"/>
      <c r="F99" s="956"/>
      <c r="G99" s="956"/>
      <c r="H99" s="956">
        <v>100.765</v>
      </c>
      <c r="I99" s="956">
        <v>100.735</v>
      </c>
      <c r="J99" s="956">
        <v>100.70699999999999</v>
      </c>
      <c r="K99" s="956">
        <v>100.524</v>
      </c>
      <c r="L99" s="956">
        <v>100.315</v>
      </c>
      <c r="M99" s="957">
        <v>99.981999999999999</v>
      </c>
      <c r="N99" s="972"/>
      <c r="O99" s="972"/>
      <c r="P99" s="1188">
        <f t="shared" si="3"/>
        <v>0.625</v>
      </c>
    </row>
    <row r="100" spans="1:16" ht="15.75">
      <c r="A100" s="1001"/>
      <c r="B100" s="972"/>
      <c r="C100" s="964">
        <v>5.8749999999999997E-2</v>
      </c>
      <c r="D100" s="956"/>
      <c r="E100" s="956"/>
      <c r="F100" s="956"/>
      <c r="G100" s="956"/>
      <c r="H100" s="956">
        <v>101.14700000000001</v>
      </c>
      <c r="I100" s="956">
        <v>101.117</v>
      </c>
      <c r="J100" s="956">
        <v>101.089</v>
      </c>
      <c r="K100" s="956">
        <v>100.90600000000001</v>
      </c>
      <c r="L100" s="956">
        <v>100.69799999999999</v>
      </c>
      <c r="M100" s="957">
        <v>100.36499999999999</v>
      </c>
      <c r="N100" s="972"/>
      <c r="O100" s="972"/>
      <c r="P100" s="1188">
        <f t="shared" si="3"/>
        <v>0.625</v>
      </c>
    </row>
    <row r="101" spans="1:16" ht="16.5" thickBot="1">
      <c r="A101" s="1001"/>
      <c r="B101" s="972"/>
      <c r="C101" s="965">
        <v>5.9900000000000002E-2</v>
      </c>
      <c r="D101" s="959"/>
      <c r="E101" s="959"/>
      <c r="F101" s="959"/>
      <c r="G101" s="959"/>
      <c r="H101" s="959">
        <v>101.405</v>
      </c>
      <c r="I101" s="959">
        <v>101.375</v>
      </c>
      <c r="J101" s="959">
        <v>101.34699999999999</v>
      </c>
      <c r="K101" s="959">
        <v>101.164</v>
      </c>
      <c r="L101" s="959">
        <v>100.956</v>
      </c>
      <c r="M101" s="960">
        <v>100.622</v>
      </c>
      <c r="N101" s="972"/>
      <c r="O101" s="972"/>
      <c r="P101" s="1188">
        <f t="shared" si="3"/>
        <v>0.625</v>
      </c>
    </row>
    <row r="102" spans="1:16" ht="15.75" thickBot="1">
      <c r="A102" s="1005" t="s">
        <v>582</v>
      </c>
      <c r="B102" s="1006"/>
      <c r="C102" s="1006"/>
      <c r="D102" s="1006"/>
      <c r="E102" s="1006"/>
      <c r="F102" s="1006"/>
      <c r="G102" s="1006"/>
      <c r="H102" s="1006"/>
      <c r="I102" s="1006"/>
      <c r="J102" s="1006"/>
      <c r="K102" s="1006" t="s">
        <v>583</v>
      </c>
      <c r="L102" s="1006"/>
      <c r="M102" s="1006"/>
      <c r="N102" s="1006"/>
      <c r="O102" s="1007"/>
      <c r="P102" s="1183"/>
    </row>
    <row r="103" spans="1:16" ht="15.75" thickBot="1">
      <c r="A103" s="1840" t="s">
        <v>584</v>
      </c>
      <c r="B103" s="1841"/>
      <c r="C103" s="1841"/>
      <c r="D103" s="1841"/>
      <c r="E103" s="1841"/>
      <c r="F103" s="1841"/>
      <c r="G103" s="1841"/>
      <c r="H103" s="1841"/>
      <c r="I103" s="1841"/>
      <c r="J103" s="1841"/>
      <c r="K103" s="1841"/>
      <c r="L103" s="1841"/>
      <c r="M103" s="1841"/>
      <c r="N103" s="1841"/>
      <c r="O103" s="1842"/>
      <c r="P103" s="1183"/>
    </row>
    <row r="104" spans="1:16" ht="16.5" thickBot="1">
      <c r="A104" s="972"/>
      <c r="B104" s="972"/>
      <c r="C104" s="1838" t="s">
        <v>569</v>
      </c>
      <c r="D104" s="1828"/>
      <c r="E104" s="1828"/>
      <c r="F104" s="1828"/>
      <c r="G104" s="1828"/>
      <c r="H104" s="1828"/>
      <c r="I104" s="1828"/>
      <c r="J104" s="1828"/>
      <c r="K104" s="1828"/>
      <c r="L104" s="1828"/>
      <c r="M104" s="1829"/>
      <c r="N104" s="973"/>
      <c r="O104" s="972"/>
      <c r="P104" s="1183" t="s">
        <v>806</v>
      </c>
    </row>
    <row r="105" spans="1:16" ht="15.75">
      <c r="A105" s="972"/>
      <c r="B105" s="972"/>
      <c r="C105" s="939" t="s">
        <v>570</v>
      </c>
      <c r="D105" s="940"/>
      <c r="E105" s="940"/>
      <c r="F105" s="941" t="s">
        <v>571</v>
      </c>
      <c r="G105" s="941"/>
      <c r="H105" s="940"/>
      <c r="I105" s="940"/>
      <c r="J105" s="942"/>
      <c r="K105" s="943"/>
      <c r="L105" s="940"/>
      <c r="M105" s="966"/>
      <c r="N105" s="974"/>
      <c r="O105" s="972"/>
      <c r="P105" s="1183"/>
    </row>
    <row r="106" spans="1:16" ht="15.75">
      <c r="A106" s="972"/>
      <c r="B106" s="975"/>
      <c r="C106" s="945" t="s">
        <v>572</v>
      </c>
      <c r="D106" s="946"/>
      <c r="E106" s="946"/>
      <c r="F106" s="945"/>
      <c r="G106" s="945"/>
      <c r="H106" s="946"/>
      <c r="I106" s="946"/>
      <c r="J106" s="947"/>
      <c r="K106" s="947"/>
      <c r="L106" s="946"/>
      <c r="M106" s="948"/>
      <c r="N106" s="974"/>
      <c r="O106" s="972"/>
      <c r="P106" s="1183"/>
    </row>
    <row r="107" spans="1:16" ht="15.75">
      <c r="A107" s="972"/>
      <c r="B107" s="972"/>
      <c r="C107" s="949"/>
      <c r="D107" s="950"/>
      <c r="E107" s="950"/>
      <c r="F107" s="950"/>
      <c r="G107" s="950"/>
      <c r="H107" s="950"/>
      <c r="I107" s="950"/>
      <c r="J107" s="950"/>
      <c r="K107" s="950"/>
      <c r="L107" s="950"/>
      <c r="M107" s="951"/>
      <c r="N107" s="976"/>
      <c r="O107" s="972"/>
      <c r="P107" s="1183"/>
    </row>
    <row r="108" spans="1:16" ht="15.75">
      <c r="A108" s="972"/>
      <c r="B108" s="972"/>
      <c r="C108" s="952" t="s">
        <v>548</v>
      </c>
      <c r="D108" s="953" t="s">
        <v>549</v>
      </c>
      <c r="E108" s="953" t="s">
        <v>550</v>
      </c>
      <c r="F108" s="953" t="s">
        <v>551</v>
      </c>
      <c r="G108" s="953" t="s">
        <v>552</v>
      </c>
      <c r="H108" s="953" t="s">
        <v>553</v>
      </c>
      <c r="I108" s="953" t="s">
        <v>554</v>
      </c>
      <c r="J108" s="953" t="s">
        <v>555</v>
      </c>
      <c r="K108" s="953" t="s">
        <v>556</v>
      </c>
      <c r="L108" s="953" t="s">
        <v>557</v>
      </c>
      <c r="M108" s="954" t="s">
        <v>558</v>
      </c>
      <c r="N108" s="976"/>
      <c r="O108" s="972"/>
      <c r="P108" s="1183" t="s">
        <v>439</v>
      </c>
    </row>
    <row r="109" spans="1:16" ht="15.75">
      <c r="A109" s="972"/>
      <c r="B109" s="972"/>
      <c r="C109" s="955">
        <v>5.7500000000000002E-2</v>
      </c>
      <c r="D109" s="956"/>
      <c r="E109" s="956"/>
      <c r="F109" s="956"/>
      <c r="G109" s="956"/>
      <c r="H109" s="956">
        <v>99.611000000000004</v>
      </c>
      <c r="I109" s="956">
        <v>99.588999999999999</v>
      </c>
      <c r="J109" s="956">
        <v>99.552000000000007</v>
      </c>
      <c r="K109" s="956">
        <v>99.393000000000001</v>
      </c>
      <c r="L109" s="956">
        <v>99.207999999999998</v>
      </c>
      <c r="M109" s="957">
        <v>98.899000000000001</v>
      </c>
      <c r="N109" s="977"/>
      <c r="O109" s="972"/>
      <c r="P109" s="1188">
        <f>SUM(R2)</f>
        <v>0.625</v>
      </c>
    </row>
    <row r="110" spans="1:16" ht="15.75">
      <c r="A110" s="972"/>
      <c r="B110" s="972"/>
      <c r="C110" s="955">
        <v>5.8749999999999997E-2</v>
      </c>
      <c r="D110" s="956"/>
      <c r="E110" s="956"/>
      <c r="F110" s="956"/>
      <c r="G110" s="956"/>
      <c r="H110" s="956">
        <v>100.214</v>
      </c>
      <c r="I110" s="956">
        <v>100.19199999999999</v>
      </c>
      <c r="J110" s="956">
        <v>100.155</v>
      </c>
      <c r="K110" s="956">
        <v>99.995000000000005</v>
      </c>
      <c r="L110" s="956">
        <v>99.811000000000007</v>
      </c>
      <c r="M110" s="957">
        <v>99.501000000000005</v>
      </c>
      <c r="N110" s="977"/>
      <c r="O110" s="972"/>
      <c r="P110" s="1188">
        <f>SUM(P109)</f>
        <v>0.625</v>
      </c>
    </row>
    <row r="111" spans="1:16" ht="15.75">
      <c r="A111" s="972"/>
      <c r="B111" s="972"/>
      <c r="C111" s="955">
        <v>5.9900000000000002E-2</v>
      </c>
      <c r="D111" s="956"/>
      <c r="E111" s="956"/>
      <c r="F111" s="956"/>
      <c r="G111" s="956"/>
      <c r="H111" s="956">
        <v>100.718</v>
      </c>
      <c r="I111" s="956">
        <v>100.696</v>
      </c>
      <c r="J111" s="956">
        <v>100.65900000000001</v>
      </c>
      <c r="K111" s="956">
        <v>100.499</v>
      </c>
      <c r="L111" s="956">
        <v>100.315</v>
      </c>
      <c r="M111" s="957">
        <v>100.005</v>
      </c>
      <c r="N111" s="977"/>
      <c r="O111" s="972"/>
      <c r="P111" s="1188">
        <f t="shared" ref="P111:P128" si="4">SUM(P110)</f>
        <v>0.625</v>
      </c>
    </row>
    <row r="112" spans="1:16" ht="15.75">
      <c r="A112" s="972"/>
      <c r="B112" s="972"/>
      <c r="C112" s="955">
        <v>0.06</v>
      </c>
      <c r="D112" s="956"/>
      <c r="E112" s="956"/>
      <c r="F112" s="956"/>
      <c r="G112" s="956"/>
      <c r="H112" s="956">
        <v>100.744</v>
      </c>
      <c r="I112" s="956">
        <v>100.721</v>
      </c>
      <c r="J112" s="956">
        <v>100.684</v>
      </c>
      <c r="K112" s="956">
        <v>100.52500000000001</v>
      </c>
      <c r="L112" s="956">
        <v>100.34</v>
      </c>
      <c r="M112" s="957">
        <v>100.03100000000001</v>
      </c>
      <c r="N112" s="977"/>
      <c r="O112" s="972"/>
      <c r="P112" s="1188">
        <f t="shared" si="4"/>
        <v>0.625</v>
      </c>
    </row>
    <row r="113" spans="1:16" ht="15.75">
      <c r="A113" s="972"/>
      <c r="B113" s="972"/>
      <c r="C113" s="955">
        <v>6.1249999999999999E-2</v>
      </c>
      <c r="D113" s="956"/>
      <c r="E113" s="956"/>
      <c r="F113" s="956"/>
      <c r="G113" s="956"/>
      <c r="H113" s="956">
        <v>101.06</v>
      </c>
      <c r="I113" s="956">
        <v>101.03700000000001</v>
      </c>
      <c r="J113" s="956">
        <v>101</v>
      </c>
      <c r="K113" s="956">
        <v>100.84099999999999</v>
      </c>
      <c r="L113" s="956">
        <v>100.65600000000001</v>
      </c>
      <c r="M113" s="957">
        <v>100.34699999999999</v>
      </c>
      <c r="N113" s="977"/>
      <c r="O113" s="972"/>
      <c r="P113" s="1188">
        <f t="shared" si="4"/>
        <v>0.625</v>
      </c>
    </row>
    <row r="114" spans="1:16" ht="15.75">
      <c r="A114" s="972"/>
      <c r="B114" s="972"/>
      <c r="C114" s="955">
        <v>6.25E-2</v>
      </c>
      <c r="D114" s="956"/>
      <c r="E114" s="956"/>
      <c r="F114" s="956"/>
      <c r="G114" s="956"/>
      <c r="H114" s="956">
        <v>101.06</v>
      </c>
      <c r="I114" s="956">
        <v>101.014</v>
      </c>
      <c r="J114" s="956">
        <v>100.964</v>
      </c>
      <c r="K114" s="956">
        <v>100.798</v>
      </c>
      <c r="L114" s="956">
        <v>100.60599999999999</v>
      </c>
      <c r="M114" s="957">
        <v>100.289</v>
      </c>
      <c r="N114" s="977"/>
      <c r="O114" s="972"/>
      <c r="P114" s="1188">
        <f t="shared" si="4"/>
        <v>0.625</v>
      </c>
    </row>
    <row r="115" spans="1:16" ht="15.75">
      <c r="A115" s="972"/>
      <c r="B115" s="972"/>
      <c r="C115" s="955">
        <v>6.3750000000000001E-2</v>
      </c>
      <c r="D115" s="956"/>
      <c r="E115" s="956"/>
      <c r="F115" s="956"/>
      <c r="G115" s="956"/>
      <c r="H115" s="956">
        <v>101.56</v>
      </c>
      <c r="I115" s="956">
        <v>101.515</v>
      </c>
      <c r="J115" s="956">
        <v>101.465</v>
      </c>
      <c r="K115" s="956">
        <v>101.298</v>
      </c>
      <c r="L115" s="956">
        <v>101.10599999999999</v>
      </c>
      <c r="M115" s="957">
        <v>100.789</v>
      </c>
      <c r="N115" s="977"/>
      <c r="O115" s="972"/>
      <c r="P115" s="1188">
        <f t="shared" si="4"/>
        <v>0.625</v>
      </c>
    </row>
    <row r="116" spans="1:16" ht="15.75">
      <c r="A116" s="972"/>
      <c r="B116" s="972"/>
      <c r="C116" s="955">
        <v>6.4899999999999999E-2</v>
      </c>
      <c r="D116" s="956"/>
      <c r="E116" s="956"/>
      <c r="F116" s="956"/>
      <c r="G116" s="956"/>
      <c r="H116" s="956">
        <v>101.971</v>
      </c>
      <c r="I116" s="956">
        <v>101.925</v>
      </c>
      <c r="J116" s="956">
        <v>101.875</v>
      </c>
      <c r="K116" s="956">
        <v>101.708</v>
      </c>
      <c r="L116" s="956">
        <v>101.51600000000001</v>
      </c>
      <c r="M116" s="957">
        <v>101.199</v>
      </c>
      <c r="N116" s="977"/>
      <c r="O116" s="972"/>
      <c r="P116" s="1188">
        <f t="shared" si="4"/>
        <v>0.625</v>
      </c>
    </row>
    <row r="117" spans="1:16" ht="15.75">
      <c r="A117" s="972"/>
      <c r="B117" s="972"/>
      <c r="C117" s="955">
        <v>6.5000000000000002E-2</v>
      </c>
      <c r="D117" s="956"/>
      <c r="E117" s="956"/>
      <c r="F117" s="956"/>
      <c r="G117" s="956"/>
      <c r="H117" s="956">
        <v>101.995</v>
      </c>
      <c r="I117" s="956">
        <v>101.949</v>
      </c>
      <c r="J117" s="956">
        <v>101.899</v>
      </c>
      <c r="K117" s="956">
        <v>101.732</v>
      </c>
      <c r="L117" s="956">
        <v>101.54</v>
      </c>
      <c r="M117" s="957">
        <v>101.223</v>
      </c>
      <c r="N117" s="977"/>
      <c r="O117" s="972"/>
      <c r="P117" s="1188">
        <f t="shared" si="4"/>
        <v>0.625</v>
      </c>
    </row>
    <row r="118" spans="1:16" ht="15.75">
      <c r="A118" s="972"/>
      <c r="B118" s="972"/>
      <c r="C118" s="955">
        <v>6.6250000000000003E-2</v>
      </c>
      <c r="D118" s="956"/>
      <c r="E118" s="956"/>
      <c r="F118" s="956"/>
      <c r="G118" s="956"/>
      <c r="H118" s="956">
        <v>102.23399999999999</v>
      </c>
      <c r="I118" s="956">
        <v>102.18899999999999</v>
      </c>
      <c r="J118" s="956">
        <v>102.139</v>
      </c>
      <c r="K118" s="956">
        <v>101.97199999999999</v>
      </c>
      <c r="L118" s="956">
        <v>101.78</v>
      </c>
      <c r="M118" s="957">
        <v>101.46299999999999</v>
      </c>
      <c r="N118" s="977"/>
      <c r="O118" s="972"/>
      <c r="P118" s="1188">
        <f t="shared" si="4"/>
        <v>0.625</v>
      </c>
    </row>
    <row r="119" spans="1:16" ht="15.75">
      <c r="A119" s="972"/>
      <c r="B119" s="972"/>
      <c r="C119" s="955">
        <v>6.7500000000000004E-2</v>
      </c>
      <c r="D119" s="956"/>
      <c r="E119" s="956"/>
      <c r="F119" s="956"/>
      <c r="G119" s="956"/>
      <c r="H119" s="956">
        <v>102.16500000000001</v>
      </c>
      <c r="I119" s="956">
        <v>102.104</v>
      </c>
      <c r="J119" s="956">
        <v>102.024</v>
      </c>
      <c r="K119" s="956">
        <v>101.82</v>
      </c>
      <c r="L119" s="956">
        <v>101.59099999999999</v>
      </c>
      <c r="M119" s="957">
        <v>101.23699999999999</v>
      </c>
      <c r="N119" s="977"/>
      <c r="O119" s="972"/>
      <c r="P119" s="1188">
        <f t="shared" si="4"/>
        <v>0.625</v>
      </c>
    </row>
    <row r="120" spans="1:16" ht="15.75">
      <c r="A120" s="972"/>
      <c r="B120" s="972"/>
      <c r="C120" s="955">
        <v>6.8750000000000006E-2</v>
      </c>
      <c r="D120" s="956"/>
      <c r="E120" s="956"/>
      <c r="F120" s="956"/>
      <c r="G120" s="956"/>
      <c r="H120" s="956">
        <v>102.622</v>
      </c>
      <c r="I120" s="956">
        <v>102.56</v>
      </c>
      <c r="J120" s="956">
        <v>102.48099999999999</v>
      </c>
      <c r="K120" s="956">
        <v>102.276</v>
      </c>
      <c r="L120" s="956">
        <v>102.047</v>
      </c>
      <c r="M120" s="957">
        <v>101.693</v>
      </c>
      <c r="N120" s="977"/>
      <c r="O120" s="972"/>
      <c r="P120" s="1188">
        <f t="shared" si="4"/>
        <v>0.625</v>
      </c>
    </row>
    <row r="121" spans="1:16" ht="15.75">
      <c r="A121" s="972"/>
      <c r="B121" s="972"/>
      <c r="C121" s="955">
        <v>6.9900000000000004E-2</v>
      </c>
      <c r="D121" s="956"/>
      <c r="E121" s="956"/>
      <c r="F121" s="956"/>
      <c r="G121" s="956"/>
      <c r="H121" s="956">
        <v>103.015</v>
      </c>
      <c r="I121" s="956">
        <v>102.953</v>
      </c>
      <c r="J121" s="956">
        <v>102.874</v>
      </c>
      <c r="K121" s="956">
        <v>102.669</v>
      </c>
      <c r="L121" s="956">
        <v>102.44</v>
      </c>
      <c r="M121" s="957">
        <v>102.086</v>
      </c>
      <c r="N121" s="977"/>
      <c r="O121" s="972"/>
      <c r="P121" s="1188">
        <f t="shared" si="4"/>
        <v>0.625</v>
      </c>
    </row>
    <row r="122" spans="1:16" ht="15.75">
      <c r="A122" s="972"/>
      <c r="B122" s="972"/>
      <c r="C122" s="955">
        <v>7.0000000000000007E-2</v>
      </c>
      <c r="D122" s="956"/>
      <c r="E122" s="956"/>
      <c r="F122" s="956"/>
      <c r="G122" s="956"/>
      <c r="H122" s="956">
        <v>103.032</v>
      </c>
      <c r="I122" s="956">
        <v>102.97</v>
      </c>
      <c r="J122" s="956">
        <v>102.89100000000001</v>
      </c>
      <c r="K122" s="956">
        <v>102.68600000000001</v>
      </c>
      <c r="L122" s="956">
        <v>102.45699999999999</v>
      </c>
      <c r="M122" s="957">
        <v>102.10299999999999</v>
      </c>
      <c r="N122" s="977"/>
      <c r="O122" s="972"/>
      <c r="P122" s="1188">
        <f t="shared" si="4"/>
        <v>0.625</v>
      </c>
    </row>
    <row r="123" spans="1:16" ht="15.75">
      <c r="A123" s="972"/>
      <c r="B123" s="972"/>
      <c r="C123" s="955">
        <v>7.1249999999999994E-2</v>
      </c>
      <c r="D123" s="956"/>
      <c r="E123" s="956"/>
      <c r="F123" s="956"/>
      <c r="G123" s="956"/>
      <c r="H123" s="956">
        <v>103.26300000000001</v>
      </c>
      <c r="I123" s="956">
        <v>103.20099999999999</v>
      </c>
      <c r="J123" s="956">
        <v>103.121</v>
      </c>
      <c r="K123" s="956">
        <v>102.917</v>
      </c>
      <c r="L123" s="956">
        <v>102.688</v>
      </c>
      <c r="M123" s="957">
        <v>102.334</v>
      </c>
      <c r="N123" s="977"/>
      <c r="O123" s="972"/>
      <c r="P123" s="1188">
        <f t="shared" si="4"/>
        <v>0.625</v>
      </c>
    </row>
    <row r="124" spans="1:16" ht="15.75">
      <c r="A124" s="972"/>
      <c r="B124" s="972"/>
      <c r="C124" s="955">
        <v>7.2499999999999995E-2</v>
      </c>
      <c r="D124" s="956"/>
      <c r="E124" s="956"/>
      <c r="F124" s="956"/>
      <c r="G124" s="956"/>
      <c r="H124" s="956">
        <v>103.196</v>
      </c>
      <c r="I124" s="956">
        <v>103.12</v>
      </c>
      <c r="J124" s="956">
        <v>103.03</v>
      </c>
      <c r="K124" s="956">
        <v>102.818</v>
      </c>
      <c r="L124" s="956">
        <v>102.581</v>
      </c>
      <c r="M124" s="957">
        <v>102.22</v>
      </c>
      <c r="N124" s="977"/>
      <c r="O124" s="972"/>
      <c r="P124" s="1188">
        <f t="shared" si="4"/>
        <v>0.625</v>
      </c>
    </row>
    <row r="125" spans="1:16" ht="15.75">
      <c r="A125" s="972"/>
      <c r="B125" s="972"/>
      <c r="C125" s="955">
        <v>7.3749999999999996E-2</v>
      </c>
      <c r="D125" s="956"/>
      <c r="E125" s="956"/>
      <c r="F125" s="956"/>
      <c r="G125" s="956"/>
      <c r="H125" s="956">
        <v>103.633</v>
      </c>
      <c r="I125" s="956">
        <v>103.556</v>
      </c>
      <c r="J125" s="956">
        <v>103.46599999999999</v>
      </c>
      <c r="K125" s="956">
        <v>103.254</v>
      </c>
      <c r="L125" s="956">
        <v>103.018</v>
      </c>
      <c r="M125" s="957">
        <v>102.65600000000001</v>
      </c>
      <c r="N125" s="977"/>
      <c r="O125" s="972"/>
      <c r="P125" s="1188">
        <f t="shared" si="4"/>
        <v>0.625</v>
      </c>
    </row>
    <row r="126" spans="1:16" ht="15.75">
      <c r="A126" s="972"/>
      <c r="B126" s="972"/>
      <c r="C126" s="955">
        <v>7.4999999999999997E-2</v>
      </c>
      <c r="D126" s="956"/>
      <c r="E126" s="956"/>
      <c r="F126" s="956"/>
      <c r="G126" s="956"/>
      <c r="H126" s="956">
        <v>104.044</v>
      </c>
      <c r="I126" s="956">
        <v>103.967</v>
      </c>
      <c r="J126" s="956">
        <v>103.877</v>
      </c>
      <c r="K126" s="956">
        <v>103.666</v>
      </c>
      <c r="L126" s="956">
        <v>103.429</v>
      </c>
      <c r="M126" s="957">
        <v>103.068</v>
      </c>
      <c r="N126" s="977"/>
      <c r="O126" s="972"/>
      <c r="P126" s="1188">
        <f t="shared" si="4"/>
        <v>0.625</v>
      </c>
    </row>
    <row r="127" spans="1:16" ht="15.75">
      <c r="A127" s="972"/>
      <c r="B127" s="972"/>
      <c r="C127" s="955">
        <v>7.6249999999999998E-2</v>
      </c>
      <c r="D127" s="956"/>
      <c r="E127" s="956"/>
      <c r="F127" s="956"/>
      <c r="G127" s="956"/>
      <c r="H127" s="956">
        <v>104.29600000000001</v>
      </c>
      <c r="I127" s="956">
        <v>104.21899999999999</v>
      </c>
      <c r="J127" s="956">
        <v>104.129</v>
      </c>
      <c r="K127" s="956">
        <v>103.91800000000001</v>
      </c>
      <c r="L127" s="956">
        <v>103.681</v>
      </c>
      <c r="M127" s="957">
        <v>103.319</v>
      </c>
      <c r="N127" s="977"/>
      <c r="O127" s="972"/>
      <c r="P127" s="1188">
        <f t="shared" si="4"/>
        <v>0.625</v>
      </c>
    </row>
    <row r="128" spans="1:16" ht="16.5" thickBot="1">
      <c r="A128" s="972"/>
      <c r="B128" s="972"/>
      <c r="C128" s="958">
        <v>7.7499999999999999E-2</v>
      </c>
      <c r="D128" s="959"/>
      <c r="E128" s="959"/>
      <c r="F128" s="959"/>
      <c r="G128" s="959"/>
      <c r="H128" s="959">
        <v>103.59699999999999</v>
      </c>
      <c r="I128" s="959">
        <v>103.504</v>
      </c>
      <c r="J128" s="959">
        <v>103.399</v>
      </c>
      <c r="K128" s="959">
        <v>103.173</v>
      </c>
      <c r="L128" s="959">
        <v>102.92100000000001</v>
      </c>
      <c r="M128" s="960">
        <v>102.545</v>
      </c>
      <c r="N128" s="977"/>
      <c r="O128" s="972"/>
      <c r="P128" s="1188">
        <f t="shared" si="4"/>
        <v>0.625</v>
      </c>
    </row>
    <row r="129" spans="1:16" ht="16.5" thickBot="1">
      <c r="A129" s="972"/>
      <c r="B129" s="972"/>
      <c r="C129" s="1838" t="s">
        <v>573</v>
      </c>
      <c r="D129" s="1828"/>
      <c r="E129" s="1828"/>
      <c r="F129" s="1828"/>
      <c r="G129" s="1828"/>
      <c r="H129" s="1828"/>
      <c r="I129" s="1828"/>
      <c r="J129" s="1828"/>
      <c r="K129" s="1828"/>
      <c r="L129" s="1828"/>
      <c r="M129" s="1829"/>
      <c r="N129" s="977"/>
      <c r="O129" s="972"/>
      <c r="P129" s="1183"/>
    </row>
    <row r="130" spans="1:16" ht="15.75">
      <c r="A130" s="972"/>
      <c r="B130" s="972"/>
      <c r="C130" s="939" t="s">
        <v>574</v>
      </c>
      <c r="D130" s="940"/>
      <c r="E130" s="940"/>
      <c r="F130" s="941"/>
      <c r="G130" s="941"/>
      <c r="H130" s="940"/>
      <c r="I130" s="940"/>
      <c r="J130" s="942"/>
      <c r="K130" s="943"/>
      <c r="L130" s="940"/>
      <c r="M130" s="966"/>
      <c r="N130" s="977"/>
      <c r="O130" s="972"/>
      <c r="P130" s="1183" t="s">
        <v>806</v>
      </c>
    </row>
    <row r="131" spans="1:16" ht="15.75">
      <c r="A131" s="972"/>
      <c r="B131" s="972"/>
      <c r="C131" s="971"/>
      <c r="D131" s="946"/>
      <c r="E131" s="946"/>
      <c r="F131" s="945"/>
      <c r="G131" s="945"/>
      <c r="H131" s="946"/>
      <c r="I131" s="946"/>
      <c r="J131" s="947"/>
      <c r="K131" s="947"/>
      <c r="L131" s="946"/>
      <c r="M131" s="948"/>
      <c r="N131" s="977"/>
      <c r="O131" s="972"/>
      <c r="P131" s="1183"/>
    </row>
    <row r="132" spans="1:16" ht="15.75">
      <c r="A132" s="972"/>
      <c r="B132" s="972"/>
      <c r="C132" s="949"/>
      <c r="D132" s="950"/>
      <c r="E132" s="950"/>
      <c r="F132" s="950"/>
      <c r="G132" s="950"/>
      <c r="H132" s="950"/>
      <c r="I132" s="950"/>
      <c r="J132" s="950"/>
      <c r="K132" s="950"/>
      <c r="L132" s="950"/>
      <c r="M132" s="951"/>
      <c r="N132" s="977"/>
      <c r="O132" s="972"/>
      <c r="P132" s="1183"/>
    </row>
    <row r="133" spans="1:16" ht="15.75">
      <c r="A133" s="972"/>
      <c r="B133" s="972"/>
      <c r="C133" s="952" t="s">
        <v>548</v>
      </c>
      <c r="D133" s="953" t="s">
        <v>549</v>
      </c>
      <c r="E133" s="953" t="s">
        <v>550</v>
      </c>
      <c r="F133" s="953" t="s">
        <v>551</v>
      </c>
      <c r="G133" s="953" t="s">
        <v>552</v>
      </c>
      <c r="H133" s="953" t="s">
        <v>553</v>
      </c>
      <c r="I133" s="953" t="s">
        <v>554</v>
      </c>
      <c r="J133" s="953" t="s">
        <v>555</v>
      </c>
      <c r="K133" s="953" t="s">
        <v>556</v>
      </c>
      <c r="L133" s="953" t="s">
        <v>557</v>
      </c>
      <c r="M133" s="954" t="s">
        <v>558</v>
      </c>
      <c r="N133" s="977"/>
      <c r="O133" s="972"/>
      <c r="P133" s="1183" t="s">
        <v>439</v>
      </c>
    </row>
    <row r="134" spans="1:16" ht="15.75">
      <c r="A134" s="972"/>
      <c r="B134" s="972"/>
      <c r="C134" s="964">
        <v>4.7500000000000001E-2</v>
      </c>
      <c r="D134" s="956"/>
      <c r="E134" s="956"/>
      <c r="F134" s="956"/>
      <c r="G134" s="956"/>
      <c r="H134" s="956">
        <v>98.652000000000001</v>
      </c>
      <c r="I134" s="956">
        <v>98.65</v>
      </c>
      <c r="J134" s="956">
        <v>98.644000000000005</v>
      </c>
      <c r="K134" s="956">
        <v>98.468999999999994</v>
      </c>
      <c r="L134" s="956">
        <v>98.268000000000001</v>
      </c>
      <c r="M134" s="957">
        <v>97.941999999999993</v>
      </c>
      <c r="N134" s="977"/>
      <c r="O134" s="972"/>
      <c r="P134" s="1188">
        <f>SUM(P128)</f>
        <v>0.625</v>
      </c>
    </row>
    <row r="135" spans="1:16" ht="15.75">
      <c r="A135" s="972"/>
      <c r="B135" s="972"/>
      <c r="C135" s="964">
        <v>4.8750000000000002E-2</v>
      </c>
      <c r="D135" s="956"/>
      <c r="E135" s="956"/>
      <c r="F135" s="956"/>
      <c r="G135" s="956"/>
      <c r="H135" s="956">
        <v>99.162999999999997</v>
      </c>
      <c r="I135" s="956">
        <v>99.161000000000001</v>
      </c>
      <c r="J135" s="956">
        <v>99.155000000000001</v>
      </c>
      <c r="K135" s="956">
        <v>98.98</v>
      </c>
      <c r="L135" s="956">
        <v>98.778999999999996</v>
      </c>
      <c r="M135" s="957">
        <v>98.453000000000003</v>
      </c>
      <c r="N135" s="977"/>
      <c r="O135" s="972"/>
      <c r="P135" s="1188">
        <f>SUM(P134)</f>
        <v>0.625</v>
      </c>
    </row>
    <row r="136" spans="1:16" ht="15.75">
      <c r="A136" s="972"/>
      <c r="B136" s="972"/>
      <c r="C136" s="964">
        <v>4.99E-2</v>
      </c>
      <c r="D136" s="956"/>
      <c r="E136" s="956"/>
      <c r="F136" s="956"/>
      <c r="G136" s="956"/>
      <c r="H136" s="956">
        <v>99.512</v>
      </c>
      <c r="I136" s="956">
        <v>99.51</v>
      </c>
      <c r="J136" s="956">
        <v>99.504000000000005</v>
      </c>
      <c r="K136" s="956">
        <v>99.328000000000003</v>
      </c>
      <c r="L136" s="956">
        <v>99.126999999999995</v>
      </c>
      <c r="M136" s="957">
        <v>98.802000000000007</v>
      </c>
      <c r="N136" s="977"/>
      <c r="O136" s="972"/>
      <c r="P136" s="1188">
        <f t="shared" ref="P136:P153" si="5">SUM(P135)</f>
        <v>0.625</v>
      </c>
    </row>
    <row r="137" spans="1:16" ht="15.75">
      <c r="A137" s="972"/>
      <c r="B137" s="972"/>
      <c r="C137" s="964">
        <v>0.05</v>
      </c>
      <c r="D137" s="956"/>
      <c r="E137" s="956"/>
      <c r="F137" s="956"/>
      <c r="G137" s="956"/>
      <c r="H137" s="956">
        <v>99.528000000000006</v>
      </c>
      <c r="I137" s="956">
        <v>99.527000000000001</v>
      </c>
      <c r="J137" s="956">
        <v>99.52</v>
      </c>
      <c r="K137" s="956">
        <v>99.344999999999999</v>
      </c>
      <c r="L137" s="956">
        <v>99.144000000000005</v>
      </c>
      <c r="M137" s="957">
        <v>98.819000000000003</v>
      </c>
      <c r="N137" s="977"/>
      <c r="O137" s="972"/>
      <c r="P137" s="1188">
        <f t="shared" si="5"/>
        <v>0.625</v>
      </c>
    </row>
    <row r="138" spans="1:16" ht="15.75">
      <c r="A138" s="972"/>
      <c r="B138" s="972"/>
      <c r="C138" s="964">
        <v>5.1249999999999997E-2</v>
      </c>
      <c r="D138" s="956"/>
      <c r="E138" s="956"/>
      <c r="F138" s="956"/>
      <c r="G138" s="956"/>
      <c r="H138" s="956">
        <v>99.436999999999998</v>
      </c>
      <c r="I138" s="956">
        <v>99.421000000000006</v>
      </c>
      <c r="J138" s="956">
        <v>99.408000000000001</v>
      </c>
      <c r="K138" s="956">
        <v>99.239000000000004</v>
      </c>
      <c r="L138" s="956">
        <v>99.046000000000006</v>
      </c>
      <c r="M138" s="957">
        <v>98.727999999999994</v>
      </c>
      <c r="N138" s="977"/>
      <c r="O138" s="972"/>
      <c r="P138" s="1188">
        <f t="shared" si="5"/>
        <v>0.625</v>
      </c>
    </row>
    <row r="139" spans="1:16" ht="15.75">
      <c r="A139" s="972"/>
      <c r="B139" s="972"/>
      <c r="C139" s="964">
        <v>5.2499999999999998E-2</v>
      </c>
      <c r="D139" s="956"/>
      <c r="E139" s="956"/>
      <c r="F139" s="956"/>
      <c r="G139" s="956"/>
      <c r="H139" s="956">
        <v>99.953999999999994</v>
      </c>
      <c r="I139" s="956">
        <v>99.938000000000002</v>
      </c>
      <c r="J139" s="956">
        <v>99.924999999999997</v>
      </c>
      <c r="K139" s="956">
        <v>99.757000000000005</v>
      </c>
      <c r="L139" s="956">
        <v>99.563999999999993</v>
      </c>
      <c r="M139" s="957">
        <v>99.245999999999995</v>
      </c>
      <c r="N139" s="977"/>
      <c r="O139" s="972"/>
      <c r="P139" s="1188">
        <f t="shared" si="5"/>
        <v>0.625</v>
      </c>
    </row>
    <row r="140" spans="1:16" ht="15.75">
      <c r="A140" s="972"/>
      <c r="B140" s="972"/>
      <c r="C140" s="964">
        <v>5.3749999999999999E-2</v>
      </c>
      <c r="D140" s="956"/>
      <c r="E140" s="956"/>
      <c r="F140" s="956"/>
      <c r="G140" s="956"/>
      <c r="H140" s="956">
        <v>100.417</v>
      </c>
      <c r="I140" s="956">
        <v>100.402</v>
      </c>
      <c r="J140" s="956">
        <v>100.38800000000001</v>
      </c>
      <c r="K140" s="956">
        <v>100.22</v>
      </c>
      <c r="L140" s="956">
        <v>100.027</v>
      </c>
      <c r="M140" s="957">
        <v>99.709000000000003</v>
      </c>
      <c r="N140" s="977"/>
      <c r="O140" s="972"/>
      <c r="P140" s="1188">
        <f t="shared" si="5"/>
        <v>0.625</v>
      </c>
    </row>
    <row r="141" spans="1:16" ht="15.75">
      <c r="A141" s="972"/>
      <c r="B141" s="972"/>
      <c r="C141" s="964">
        <v>5.5E-2</v>
      </c>
      <c r="D141" s="956"/>
      <c r="E141" s="956"/>
      <c r="F141" s="956"/>
      <c r="G141" s="956"/>
      <c r="H141" s="956">
        <v>100.706</v>
      </c>
      <c r="I141" s="956">
        <v>100.69</v>
      </c>
      <c r="J141" s="956">
        <v>100.67700000000001</v>
      </c>
      <c r="K141" s="956">
        <v>100.509</v>
      </c>
      <c r="L141" s="956">
        <v>100.316</v>
      </c>
      <c r="M141" s="957">
        <v>99.998000000000005</v>
      </c>
      <c r="N141" s="977"/>
      <c r="O141" s="972"/>
      <c r="P141" s="1188">
        <f t="shared" si="5"/>
        <v>0.625</v>
      </c>
    </row>
    <row r="142" spans="1:16" ht="15.75">
      <c r="A142" s="972"/>
      <c r="B142" s="972"/>
      <c r="C142" s="964">
        <v>5.6250000000000001E-2</v>
      </c>
      <c r="D142" s="956"/>
      <c r="E142" s="956"/>
      <c r="F142" s="956"/>
      <c r="G142" s="956"/>
      <c r="H142" s="956">
        <v>100.57599999999999</v>
      </c>
      <c r="I142" s="956">
        <v>100.54600000000001</v>
      </c>
      <c r="J142" s="956">
        <v>100.518</v>
      </c>
      <c r="K142" s="956">
        <v>100.33499999999999</v>
      </c>
      <c r="L142" s="956">
        <v>100.126</v>
      </c>
      <c r="M142" s="957">
        <v>99.793000000000006</v>
      </c>
      <c r="N142" s="977"/>
      <c r="O142" s="972"/>
      <c r="P142" s="1188">
        <f t="shared" si="5"/>
        <v>0.625</v>
      </c>
    </row>
    <row r="143" spans="1:16" ht="15.75">
      <c r="A143" s="972"/>
      <c r="B143" s="972"/>
      <c r="C143" s="964">
        <v>5.7500000000000002E-2</v>
      </c>
      <c r="D143" s="956"/>
      <c r="E143" s="956"/>
      <c r="F143" s="956"/>
      <c r="G143" s="956"/>
      <c r="H143" s="956">
        <v>101.06100000000001</v>
      </c>
      <c r="I143" s="956">
        <v>101.03100000000001</v>
      </c>
      <c r="J143" s="956">
        <v>101.003</v>
      </c>
      <c r="K143" s="956">
        <v>100.82</v>
      </c>
      <c r="L143" s="956">
        <v>100.61199999999999</v>
      </c>
      <c r="M143" s="957">
        <v>100.279</v>
      </c>
      <c r="N143" s="977"/>
      <c r="O143" s="972"/>
      <c r="P143" s="1188">
        <f t="shared" si="5"/>
        <v>0.625</v>
      </c>
    </row>
    <row r="144" spans="1:16" ht="15.75">
      <c r="A144" s="972"/>
      <c r="B144" s="972"/>
      <c r="C144" s="964">
        <v>5.8749999999999997E-2</v>
      </c>
      <c r="D144" s="956"/>
      <c r="E144" s="956"/>
      <c r="F144" s="956"/>
      <c r="G144" s="956"/>
      <c r="H144" s="956">
        <v>101.498</v>
      </c>
      <c r="I144" s="956">
        <v>101.468</v>
      </c>
      <c r="J144" s="956">
        <v>101.44</v>
      </c>
      <c r="K144" s="956">
        <v>101.25700000000001</v>
      </c>
      <c r="L144" s="956">
        <v>101.04900000000001</v>
      </c>
      <c r="M144" s="957">
        <v>100.71599999999999</v>
      </c>
      <c r="N144" s="977"/>
      <c r="O144" s="972"/>
      <c r="P144" s="1188">
        <f t="shared" si="5"/>
        <v>0.625</v>
      </c>
    </row>
    <row r="145" spans="1:16" ht="15.75">
      <c r="A145" s="972"/>
      <c r="B145" s="972"/>
      <c r="C145" s="964">
        <v>5.9900000000000002E-2</v>
      </c>
      <c r="D145" s="956"/>
      <c r="E145" s="956"/>
      <c r="F145" s="956"/>
      <c r="G145" s="956"/>
      <c r="H145" s="956">
        <v>101.75700000000001</v>
      </c>
      <c r="I145" s="956">
        <v>101.727</v>
      </c>
      <c r="J145" s="956">
        <v>101.699</v>
      </c>
      <c r="K145" s="956">
        <v>101.51600000000001</v>
      </c>
      <c r="L145" s="956">
        <v>101.30800000000001</v>
      </c>
      <c r="M145" s="957">
        <v>100.97499999999999</v>
      </c>
      <c r="N145" s="977"/>
      <c r="O145" s="972"/>
      <c r="P145" s="1188">
        <f t="shared" si="5"/>
        <v>0.625</v>
      </c>
    </row>
    <row r="146" spans="1:16" ht="15.75">
      <c r="A146" s="972"/>
      <c r="B146" s="972"/>
      <c r="C146" s="964">
        <v>0.06</v>
      </c>
      <c r="D146" s="956"/>
      <c r="E146" s="956"/>
      <c r="F146" s="956"/>
      <c r="G146" s="956"/>
      <c r="H146" s="956">
        <v>101.774</v>
      </c>
      <c r="I146" s="956">
        <v>101.744</v>
      </c>
      <c r="J146" s="956">
        <v>101.71599999999999</v>
      </c>
      <c r="K146" s="956">
        <v>101.533</v>
      </c>
      <c r="L146" s="956">
        <v>101.325</v>
      </c>
      <c r="M146" s="957">
        <v>100.992</v>
      </c>
      <c r="N146" s="977"/>
      <c r="O146" s="972"/>
      <c r="P146" s="1188">
        <f t="shared" si="5"/>
        <v>0.625</v>
      </c>
    </row>
    <row r="147" spans="1:16" ht="15.75">
      <c r="A147" s="972"/>
      <c r="B147" s="972"/>
      <c r="C147" s="964">
        <v>6.1249999999999999E-2</v>
      </c>
      <c r="D147" s="956"/>
      <c r="E147" s="956"/>
      <c r="F147" s="956"/>
      <c r="G147" s="956"/>
      <c r="H147" s="956">
        <v>101.48699999999999</v>
      </c>
      <c r="I147" s="956">
        <v>101.45699999999999</v>
      </c>
      <c r="J147" s="956">
        <v>101.40600000000001</v>
      </c>
      <c r="K147" s="956">
        <v>101.155</v>
      </c>
      <c r="L147" s="956">
        <v>100.879</v>
      </c>
      <c r="M147" s="957">
        <v>100.47799999999999</v>
      </c>
      <c r="N147" s="977"/>
      <c r="O147" s="972"/>
      <c r="P147" s="1188">
        <f t="shared" si="5"/>
        <v>0.625</v>
      </c>
    </row>
    <row r="148" spans="1:16" ht="15.75">
      <c r="A148" s="972"/>
      <c r="B148" s="972"/>
      <c r="C148" s="964">
        <v>6.25E-2</v>
      </c>
      <c r="D148" s="956"/>
      <c r="E148" s="956"/>
      <c r="F148" s="956"/>
      <c r="G148" s="956"/>
      <c r="H148" s="956">
        <v>101.959</v>
      </c>
      <c r="I148" s="956">
        <v>101.929</v>
      </c>
      <c r="J148" s="956">
        <v>101.879</v>
      </c>
      <c r="K148" s="956">
        <v>101.628</v>
      </c>
      <c r="L148" s="956">
        <v>101.351</v>
      </c>
      <c r="M148" s="957">
        <v>100.95</v>
      </c>
      <c r="N148" s="977"/>
      <c r="O148" s="972"/>
      <c r="P148" s="1188">
        <f t="shared" si="5"/>
        <v>0.625</v>
      </c>
    </row>
    <row r="149" spans="1:16" ht="15.75">
      <c r="A149" s="972"/>
      <c r="B149" s="972"/>
      <c r="C149" s="964">
        <v>6.3750000000000001E-2</v>
      </c>
      <c r="D149" s="956"/>
      <c r="E149" s="956"/>
      <c r="F149" s="956"/>
      <c r="G149" s="956"/>
      <c r="H149" s="956">
        <v>102.387</v>
      </c>
      <c r="I149" s="956">
        <v>102.357</v>
      </c>
      <c r="J149" s="956">
        <v>102.307</v>
      </c>
      <c r="K149" s="956">
        <v>102.05500000000001</v>
      </c>
      <c r="L149" s="956">
        <v>101.779</v>
      </c>
      <c r="M149" s="957">
        <v>101.378</v>
      </c>
      <c r="N149" s="977"/>
      <c r="O149" s="972"/>
      <c r="P149" s="1188">
        <f t="shared" si="5"/>
        <v>0.625</v>
      </c>
    </row>
    <row r="150" spans="1:16" ht="15.75">
      <c r="A150" s="972"/>
      <c r="B150" s="972"/>
      <c r="C150" s="964">
        <v>6.5000000000000002E-2</v>
      </c>
      <c r="D150" s="956"/>
      <c r="E150" s="956"/>
      <c r="F150" s="956"/>
      <c r="G150" s="956"/>
      <c r="H150" s="956">
        <v>102.651</v>
      </c>
      <c r="I150" s="956">
        <v>102.621</v>
      </c>
      <c r="J150" s="956">
        <v>102.57</v>
      </c>
      <c r="K150" s="956">
        <v>102.319</v>
      </c>
      <c r="L150" s="956">
        <v>102.04300000000001</v>
      </c>
      <c r="M150" s="957">
        <v>101.642</v>
      </c>
      <c r="N150" s="977"/>
      <c r="O150" s="972"/>
      <c r="P150" s="1188">
        <f t="shared" si="5"/>
        <v>0.625</v>
      </c>
    </row>
    <row r="151" spans="1:16" ht="15.75">
      <c r="A151" s="972"/>
      <c r="B151" s="972"/>
      <c r="C151" s="964">
        <v>6.6250000000000003E-2</v>
      </c>
      <c r="D151" s="956"/>
      <c r="E151" s="956"/>
      <c r="F151" s="956"/>
      <c r="G151" s="956"/>
      <c r="H151" s="956">
        <v>102.126</v>
      </c>
      <c r="I151" s="956">
        <v>102.068</v>
      </c>
      <c r="J151" s="956">
        <v>101.994</v>
      </c>
      <c r="K151" s="956">
        <v>101.727</v>
      </c>
      <c r="L151" s="956">
        <v>101.43600000000001</v>
      </c>
      <c r="M151" s="957">
        <v>101.02</v>
      </c>
      <c r="N151" s="977"/>
      <c r="O151" s="972"/>
      <c r="P151" s="1188">
        <f t="shared" si="5"/>
        <v>0.625</v>
      </c>
    </row>
    <row r="152" spans="1:16" ht="15.75">
      <c r="A152" s="972"/>
      <c r="B152" s="972"/>
      <c r="C152" s="964">
        <v>6.7500000000000004E-2</v>
      </c>
      <c r="D152" s="956"/>
      <c r="E152" s="956"/>
      <c r="F152" s="956"/>
      <c r="G152" s="956"/>
      <c r="H152" s="956">
        <v>102.59099999999999</v>
      </c>
      <c r="I152" s="956">
        <v>102.533</v>
      </c>
      <c r="J152" s="956">
        <v>102.458</v>
      </c>
      <c r="K152" s="956">
        <v>102.19199999999999</v>
      </c>
      <c r="L152" s="956">
        <v>101.901</v>
      </c>
      <c r="M152" s="957">
        <v>101.48399999999999</v>
      </c>
      <c r="N152" s="977"/>
      <c r="O152" s="972"/>
      <c r="P152" s="1188">
        <f t="shared" si="5"/>
        <v>0.625</v>
      </c>
    </row>
    <row r="153" spans="1:16" ht="16.5" thickBot="1">
      <c r="A153" s="972"/>
      <c r="B153" s="972"/>
      <c r="C153" s="965">
        <v>6.8750000000000006E-2</v>
      </c>
      <c r="D153" s="959"/>
      <c r="E153" s="959"/>
      <c r="F153" s="959"/>
      <c r="G153" s="959"/>
      <c r="H153" s="959">
        <v>103.006</v>
      </c>
      <c r="I153" s="959">
        <v>102.947</v>
      </c>
      <c r="J153" s="959">
        <v>102.873</v>
      </c>
      <c r="K153" s="959">
        <v>102.607</v>
      </c>
      <c r="L153" s="959">
        <v>102.315</v>
      </c>
      <c r="M153" s="960">
        <v>101.899</v>
      </c>
      <c r="N153" s="977"/>
      <c r="O153" s="972"/>
      <c r="P153" s="1188">
        <f t="shared" si="5"/>
        <v>0.625</v>
      </c>
    </row>
    <row r="154" spans="1:16" ht="16.5" thickBot="1">
      <c r="A154" s="972"/>
      <c r="B154" s="972"/>
      <c r="C154" s="1838" t="s">
        <v>585</v>
      </c>
      <c r="D154" s="1828"/>
      <c r="E154" s="1828"/>
      <c r="F154" s="1828"/>
      <c r="G154" s="1828"/>
      <c r="H154" s="1828"/>
      <c r="I154" s="1828"/>
      <c r="J154" s="1828"/>
      <c r="K154" s="1828"/>
      <c r="L154" s="1828"/>
      <c r="M154" s="1829"/>
      <c r="N154" s="977"/>
      <c r="O154" s="972"/>
      <c r="P154" s="1183"/>
    </row>
    <row r="155" spans="1:16" ht="15.75">
      <c r="A155" s="972"/>
      <c r="B155" s="972"/>
      <c r="C155" s="939" t="s">
        <v>586</v>
      </c>
      <c r="D155" s="940"/>
      <c r="E155" s="940"/>
      <c r="F155" s="941"/>
      <c r="G155" s="941"/>
      <c r="H155" s="940"/>
      <c r="I155" s="940"/>
      <c r="J155" s="942"/>
      <c r="K155" s="943"/>
      <c r="L155" s="940"/>
      <c r="M155" s="966"/>
      <c r="N155" s="977"/>
      <c r="O155" s="972"/>
      <c r="P155" s="1183" t="s">
        <v>806</v>
      </c>
    </row>
    <row r="156" spans="1:16" ht="15.75">
      <c r="A156" s="972"/>
      <c r="B156" s="972"/>
      <c r="C156" s="971"/>
      <c r="D156" s="946"/>
      <c r="E156" s="946"/>
      <c r="F156" s="945"/>
      <c r="G156" s="945"/>
      <c r="H156" s="946"/>
      <c r="I156" s="946"/>
      <c r="J156" s="947"/>
      <c r="K156" s="947"/>
      <c r="L156" s="946"/>
      <c r="M156" s="948"/>
      <c r="N156" s="977"/>
      <c r="O156" s="972"/>
      <c r="P156" s="1183"/>
    </row>
    <row r="157" spans="1:16" ht="15.75">
      <c r="A157" s="972"/>
      <c r="B157" s="972"/>
      <c r="C157" s="949"/>
      <c r="D157" s="950"/>
      <c r="E157" s="950"/>
      <c r="F157" s="950"/>
      <c r="G157" s="950"/>
      <c r="H157" s="950"/>
      <c r="I157" s="950"/>
      <c r="J157" s="950"/>
      <c r="K157" s="950"/>
      <c r="L157" s="950"/>
      <c r="M157" s="951"/>
      <c r="N157" s="977"/>
      <c r="O157" s="972"/>
      <c r="P157" s="1183"/>
    </row>
    <row r="158" spans="1:16" ht="15.75">
      <c r="A158" s="972"/>
      <c r="B158" s="972"/>
      <c r="C158" s="952" t="s">
        <v>548</v>
      </c>
      <c r="D158" s="953" t="s">
        <v>549</v>
      </c>
      <c r="E158" s="953" t="s">
        <v>550</v>
      </c>
      <c r="F158" s="953" t="s">
        <v>551</v>
      </c>
      <c r="G158" s="953" t="s">
        <v>552</v>
      </c>
      <c r="H158" s="953" t="s">
        <v>553</v>
      </c>
      <c r="I158" s="953" t="s">
        <v>554</v>
      </c>
      <c r="J158" s="953" t="s">
        <v>555</v>
      </c>
      <c r="K158" s="953" t="s">
        <v>556</v>
      </c>
      <c r="L158" s="953" t="s">
        <v>557</v>
      </c>
      <c r="M158" s="954" t="s">
        <v>558</v>
      </c>
      <c r="N158" s="977"/>
      <c r="O158" s="972"/>
      <c r="P158" s="1183" t="s">
        <v>439</v>
      </c>
    </row>
    <row r="159" spans="1:16" ht="15.75">
      <c r="A159" s="972"/>
      <c r="B159" s="972"/>
      <c r="C159" s="964">
        <v>5.4899999999999997E-2</v>
      </c>
      <c r="D159" s="956"/>
      <c r="E159" s="956"/>
      <c r="F159" s="956"/>
      <c r="G159" s="956"/>
      <c r="H159" s="956">
        <v>99.691000000000003</v>
      </c>
      <c r="I159" s="956">
        <v>99.685000000000002</v>
      </c>
      <c r="J159" s="956">
        <v>99.658000000000001</v>
      </c>
      <c r="K159" s="956">
        <v>99.506</v>
      </c>
      <c r="L159" s="956">
        <v>99.328999999999994</v>
      </c>
      <c r="M159" s="957">
        <v>99.025999999999996</v>
      </c>
      <c r="N159" s="977"/>
      <c r="O159" s="972"/>
      <c r="P159" s="1188">
        <f>SUM(R2)</f>
        <v>0.625</v>
      </c>
    </row>
    <row r="160" spans="1:16" ht="15.75">
      <c r="A160" s="972"/>
      <c r="B160" s="972"/>
      <c r="C160" s="964">
        <v>5.5E-2</v>
      </c>
      <c r="D160" s="956"/>
      <c r="E160" s="956"/>
      <c r="F160" s="956"/>
      <c r="G160" s="956"/>
      <c r="H160" s="956">
        <v>99.721999999999994</v>
      </c>
      <c r="I160" s="956">
        <v>99.715000000000003</v>
      </c>
      <c r="J160" s="956">
        <v>99.688000000000002</v>
      </c>
      <c r="K160" s="956">
        <v>99.536000000000001</v>
      </c>
      <c r="L160" s="956">
        <v>99.358999999999995</v>
      </c>
      <c r="M160" s="957">
        <v>99.057000000000002</v>
      </c>
      <c r="N160" s="977"/>
      <c r="O160" s="972"/>
      <c r="P160" s="1188">
        <f>SUM(P159)</f>
        <v>0.625</v>
      </c>
    </row>
    <row r="161" spans="1:16" ht="15.75">
      <c r="A161" s="972"/>
      <c r="B161" s="972"/>
      <c r="C161" s="964">
        <v>5.6250000000000001E-2</v>
      </c>
      <c r="D161" s="956"/>
      <c r="E161" s="956"/>
      <c r="F161" s="956"/>
      <c r="G161" s="956"/>
      <c r="H161" s="956">
        <v>100.127</v>
      </c>
      <c r="I161" s="956">
        <v>100.121</v>
      </c>
      <c r="J161" s="956">
        <v>100.09399999999999</v>
      </c>
      <c r="K161" s="956">
        <v>99.941999999999993</v>
      </c>
      <c r="L161" s="956">
        <v>99.765000000000001</v>
      </c>
      <c r="M161" s="957">
        <v>99.462999999999994</v>
      </c>
      <c r="N161" s="977"/>
      <c r="O161" s="972"/>
      <c r="P161" s="1188">
        <f t="shared" ref="P161:P178" si="6">SUM(P160)</f>
        <v>0.625</v>
      </c>
    </row>
    <row r="162" spans="1:16" ht="15.75">
      <c r="A162" s="972"/>
      <c r="B162" s="972"/>
      <c r="C162" s="964">
        <v>5.7500000000000002E-2</v>
      </c>
      <c r="D162" s="956"/>
      <c r="E162" s="956"/>
      <c r="F162" s="956"/>
      <c r="G162" s="956"/>
      <c r="H162" s="956">
        <v>100.24299999999999</v>
      </c>
      <c r="I162" s="956">
        <v>100.221</v>
      </c>
      <c r="J162" s="956">
        <v>100.184</v>
      </c>
      <c r="K162" s="956">
        <v>100.02500000000001</v>
      </c>
      <c r="L162" s="956">
        <v>99.84</v>
      </c>
      <c r="M162" s="957">
        <v>99.531000000000006</v>
      </c>
      <c r="N162" s="977"/>
      <c r="O162" s="972"/>
      <c r="P162" s="1188">
        <f t="shared" si="6"/>
        <v>0.625</v>
      </c>
    </row>
    <row r="163" spans="1:16" ht="15.75">
      <c r="A163" s="972"/>
      <c r="B163" s="972"/>
      <c r="C163" s="964">
        <v>5.8749999999999997E-2</v>
      </c>
      <c r="D163" s="956"/>
      <c r="E163" s="956"/>
      <c r="F163" s="956"/>
      <c r="G163" s="956"/>
      <c r="H163" s="956">
        <v>100.81</v>
      </c>
      <c r="I163" s="956">
        <v>100.788</v>
      </c>
      <c r="J163" s="956">
        <v>100.751</v>
      </c>
      <c r="K163" s="956">
        <v>100.59099999999999</v>
      </c>
      <c r="L163" s="956">
        <v>100.407</v>
      </c>
      <c r="M163" s="957">
        <v>100.09699999999999</v>
      </c>
      <c r="N163" s="977"/>
      <c r="O163" s="972"/>
      <c r="P163" s="1188">
        <f t="shared" si="6"/>
        <v>0.625</v>
      </c>
    </row>
    <row r="164" spans="1:16" ht="15.75">
      <c r="A164" s="972"/>
      <c r="B164" s="972"/>
      <c r="C164" s="964">
        <v>5.9900000000000002E-2</v>
      </c>
      <c r="D164" s="956"/>
      <c r="E164" s="956"/>
      <c r="F164" s="956"/>
      <c r="G164" s="956"/>
      <c r="H164" s="956">
        <v>101.218</v>
      </c>
      <c r="I164" s="956">
        <v>101.196</v>
      </c>
      <c r="J164" s="956">
        <v>101.15900000000001</v>
      </c>
      <c r="K164" s="956">
        <v>100.999</v>
      </c>
      <c r="L164" s="956">
        <v>100.815</v>
      </c>
      <c r="M164" s="957">
        <v>100.505</v>
      </c>
      <c r="N164" s="977"/>
      <c r="O164" s="972"/>
      <c r="P164" s="1188">
        <f t="shared" si="6"/>
        <v>0.625</v>
      </c>
    </row>
    <row r="165" spans="1:16" ht="15.75">
      <c r="A165" s="972"/>
      <c r="B165" s="972"/>
      <c r="C165" s="964">
        <v>0.06</v>
      </c>
      <c r="D165" s="956"/>
      <c r="E165" s="956"/>
      <c r="F165" s="956"/>
      <c r="G165" s="956"/>
      <c r="H165" s="956">
        <v>101.241</v>
      </c>
      <c r="I165" s="956">
        <v>101.218</v>
      </c>
      <c r="J165" s="956">
        <v>101.181</v>
      </c>
      <c r="K165" s="956">
        <v>101.02200000000001</v>
      </c>
      <c r="L165" s="956">
        <v>100.837</v>
      </c>
      <c r="M165" s="957">
        <v>100.52800000000001</v>
      </c>
      <c r="N165" s="977"/>
      <c r="O165" s="972"/>
      <c r="P165" s="1188">
        <f t="shared" si="6"/>
        <v>0.625</v>
      </c>
    </row>
    <row r="166" spans="1:16" ht="15.75">
      <c r="A166" s="972"/>
      <c r="B166" s="972"/>
      <c r="C166" s="964">
        <v>6.1249999999999999E-2</v>
      </c>
      <c r="D166" s="956"/>
      <c r="E166" s="956"/>
      <c r="F166" s="956"/>
      <c r="G166" s="956"/>
      <c r="H166" s="956">
        <v>101.547</v>
      </c>
      <c r="I166" s="956">
        <v>101.52500000000001</v>
      </c>
      <c r="J166" s="956">
        <v>101.488</v>
      </c>
      <c r="K166" s="956">
        <v>101.328</v>
      </c>
      <c r="L166" s="956">
        <v>101.14400000000001</v>
      </c>
      <c r="M166" s="957">
        <v>100.834</v>
      </c>
      <c r="N166" s="977"/>
      <c r="O166" s="972"/>
      <c r="P166" s="1188">
        <f t="shared" si="6"/>
        <v>0.625</v>
      </c>
    </row>
    <row r="167" spans="1:16" ht="15.75">
      <c r="A167" s="972"/>
      <c r="B167" s="972"/>
      <c r="C167" s="964">
        <v>6.25E-2</v>
      </c>
      <c r="D167" s="956"/>
      <c r="E167" s="956"/>
      <c r="F167" s="956"/>
      <c r="G167" s="956"/>
      <c r="H167" s="956">
        <v>101.539</v>
      </c>
      <c r="I167" s="956">
        <v>101.494</v>
      </c>
      <c r="J167" s="956">
        <v>101.444</v>
      </c>
      <c r="K167" s="956">
        <v>101.277</v>
      </c>
      <c r="L167" s="956">
        <v>101.08499999999999</v>
      </c>
      <c r="M167" s="957">
        <v>100.768</v>
      </c>
      <c r="N167" s="977"/>
      <c r="O167" s="972"/>
      <c r="P167" s="1188">
        <f t="shared" si="6"/>
        <v>0.625</v>
      </c>
    </row>
    <row r="168" spans="1:16" ht="15.75">
      <c r="A168" s="972"/>
      <c r="B168" s="972"/>
      <c r="C168" s="964">
        <v>6.3750000000000001E-2</v>
      </c>
      <c r="D168" s="956"/>
      <c r="E168" s="956"/>
      <c r="F168" s="956"/>
      <c r="G168" s="956"/>
      <c r="H168" s="956">
        <v>102.005</v>
      </c>
      <c r="I168" s="956">
        <v>101.959</v>
      </c>
      <c r="J168" s="956">
        <v>101.90900000000001</v>
      </c>
      <c r="K168" s="956">
        <v>101.742</v>
      </c>
      <c r="L168" s="956">
        <v>101.55</v>
      </c>
      <c r="M168" s="957">
        <v>101.233</v>
      </c>
      <c r="N168" s="977"/>
      <c r="O168" s="972"/>
      <c r="P168" s="1188">
        <f t="shared" si="6"/>
        <v>0.625</v>
      </c>
    </row>
    <row r="169" spans="1:16" ht="15.75">
      <c r="A169" s="972"/>
      <c r="B169" s="972"/>
      <c r="C169" s="964">
        <v>6.4899999999999999E-2</v>
      </c>
      <c r="D169" s="956"/>
      <c r="E169" s="956"/>
      <c r="F169" s="956"/>
      <c r="G169" s="956"/>
      <c r="H169" s="956">
        <v>102.366</v>
      </c>
      <c r="I169" s="956">
        <v>102.32</v>
      </c>
      <c r="J169" s="956">
        <v>102.271</v>
      </c>
      <c r="K169" s="956">
        <v>102.104</v>
      </c>
      <c r="L169" s="956">
        <v>101.91200000000001</v>
      </c>
      <c r="M169" s="957">
        <v>101.595</v>
      </c>
      <c r="N169" s="977"/>
      <c r="O169" s="972"/>
      <c r="P169" s="1188">
        <f t="shared" si="6"/>
        <v>0.625</v>
      </c>
    </row>
    <row r="170" spans="1:16" ht="15.75">
      <c r="A170" s="972"/>
      <c r="B170" s="972"/>
      <c r="C170" s="964">
        <v>6.5000000000000002E-2</v>
      </c>
      <c r="D170" s="956"/>
      <c r="E170" s="956"/>
      <c r="F170" s="956"/>
      <c r="G170" s="956"/>
      <c r="H170" s="956">
        <v>102.39400000000001</v>
      </c>
      <c r="I170" s="956">
        <v>102.349</v>
      </c>
      <c r="J170" s="956">
        <v>102.29900000000001</v>
      </c>
      <c r="K170" s="956">
        <v>102.13200000000001</v>
      </c>
      <c r="L170" s="956">
        <v>101.94</v>
      </c>
      <c r="M170" s="957">
        <v>101.623</v>
      </c>
      <c r="N170" s="977"/>
      <c r="O170" s="972"/>
      <c r="P170" s="1188">
        <f t="shared" si="6"/>
        <v>0.625</v>
      </c>
    </row>
    <row r="171" spans="1:16" ht="15.75">
      <c r="A171" s="972"/>
      <c r="B171" s="972"/>
      <c r="C171" s="964">
        <v>6.6250000000000003E-2</v>
      </c>
      <c r="D171" s="956"/>
      <c r="E171" s="956"/>
      <c r="F171" s="956"/>
      <c r="G171" s="956"/>
      <c r="H171" s="956">
        <v>102.696</v>
      </c>
      <c r="I171" s="956">
        <v>102.651</v>
      </c>
      <c r="J171" s="956">
        <v>102.601</v>
      </c>
      <c r="K171" s="956">
        <v>102.434</v>
      </c>
      <c r="L171" s="956">
        <v>102.242</v>
      </c>
      <c r="M171" s="957">
        <v>101.925</v>
      </c>
      <c r="N171" s="977"/>
      <c r="O171" s="972"/>
      <c r="P171" s="1188">
        <f t="shared" si="6"/>
        <v>0.625</v>
      </c>
    </row>
    <row r="172" spans="1:16" ht="15.75">
      <c r="A172" s="972"/>
      <c r="B172" s="972"/>
      <c r="C172" s="964">
        <v>6.7500000000000004E-2</v>
      </c>
      <c r="D172" s="956"/>
      <c r="E172" s="956"/>
      <c r="F172" s="956"/>
      <c r="G172" s="956"/>
      <c r="H172" s="956">
        <v>102.477</v>
      </c>
      <c r="I172" s="956">
        <v>102.416</v>
      </c>
      <c r="J172" s="956">
        <v>102.336</v>
      </c>
      <c r="K172" s="956">
        <v>102.13200000000001</v>
      </c>
      <c r="L172" s="956">
        <v>101.90300000000001</v>
      </c>
      <c r="M172" s="957">
        <v>101.548</v>
      </c>
      <c r="N172" s="977"/>
      <c r="O172" s="972"/>
      <c r="P172" s="1188">
        <f t="shared" si="6"/>
        <v>0.625</v>
      </c>
    </row>
    <row r="173" spans="1:16" ht="15.75">
      <c r="A173" s="972"/>
      <c r="B173" s="972"/>
      <c r="C173" s="964">
        <v>6.8750000000000006E-2</v>
      </c>
      <c r="D173" s="956"/>
      <c r="E173" s="956"/>
      <c r="F173" s="956"/>
      <c r="G173" s="956"/>
      <c r="H173" s="956">
        <v>102.899</v>
      </c>
      <c r="I173" s="956">
        <v>102.83799999999999</v>
      </c>
      <c r="J173" s="956">
        <v>102.758</v>
      </c>
      <c r="K173" s="956">
        <v>102.554</v>
      </c>
      <c r="L173" s="956">
        <v>102.325</v>
      </c>
      <c r="M173" s="957">
        <v>101.97</v>
      </c>
      <c r="N173" s="977"/>
      <c r="O173" s="972"/>
      <c r="P173" s="1188">
        <f t="shared" si="6"/>
        <v>0.625</v>
      </c>
    </row>
    <row r="174" spans="1:16" ht="15.75">
      <c r="A174" s="972"/>
      <c r="B174" s="972"/>
      <c r="C174" s="964">
        <v>6.9900000000000004E-2</v>
      </c>
      <c r="D174" s="956"/>
      <c r="E174" s="956"/>
      <c r="F174" s="956"/>
      <c r="G174" s="956"/>
      <c r="H174" s="956">
        <v>103.252</v>
      </c>
      <c r="I174" s="956">
        <v>103.191</v>
      </c>
      <c r="J174" s="956">
        <v>103.111</v>
      </c>
      <c r="K174" s="956">
        <v>102.90600000000001</v>
      </c>
      <c r="L174" s="956">
        <v>102.67700000000001</v>
      </c>
      <c r="M174" s="957">
        <v>102.32299999999999</v>
      </c>
      <c r="N174" s="977"/>
      <c r="O174" s="972"/>
      <c r="P174" s="1188">
        <f t="shared" si="6"/>
        <v>0.625</v>
      </c>
    </row>
    <row r="175" spans="1:16" ht="15.75">
      <c r="A175" s="972"/>
      <c r="B175" s="972"/>
      <c r="C175" s="964">
        <v>7.0000000000000007E-2</v>
      </c>
      <c r="D175" s="956"/>
      <c r="E175" s="956"/>
      <c r="F175" s="956"/>
      <c r="G175" s="956"/>
      <c r="H175" s="956">
        <v>103.276</v>
      </c>
      <c r="I175" s="956">
        <v>103.214</v>
      </c>
      <c r="J175" s="956">
        <v>103.134</v>
      </c>
      <c r="K175" s="956">
        <v>102.93</v>
      </c>
      <c r="L175" s="956">
        <v>102.70099999999999</v>
      </c>
      <c r="M175" s="957">
        <v>102.34699999999999</v>
      </c>
      <c r="N175" s="977"/>
      <c r="O175" s="972"/>
      <c r="P175" s="1188">
        <f t="shared" si="6"/>
        <v>0.625</v>
      </c>
    </row>
    <row r="176" spans="1:16" ht="15.75">
      <c r="A176" s="972"/>
      <c r="B176" s="972"/>
      <c r="C176" s="964">
        <v>7.1249999999999994E-2</v>
      </c>
      <c r="D176" s="956"/>
      <c r="E176" s="956"/>
      <c r="F176" s="956"/>
      <c r="G176" s="956"/>
      <c r="H176" s="956">
        <v>103.584</v>
      </c>
      <c r="I176" s="956">
        <v>103.523</v>
      </c>
      <c r="J176" s="956">
        <v>103.443</v>
      </c>
      <c r="K176" s="956">
        <v>103.239</v>
      </c>
      <c r="L176" s="956">
        <v>103.01</v>
      </c>
      <c r="M176" s="957">
        <v>102.65600000000001</v>
      </c>
      <c r="N176" s="977"/>
      <c r="O176" s="972"/>
      <c r="P176" s="1188">
        <f t="shared" si="6"/>
        <v>0.625</v>
      </c>
    </row>
    <row r="177" spans="1:16" ht="15.75">
      <c r="A177" s="972"/>
      <c r="B177" s="972"/>
      <c r="C177" s="964">
        <v>7.2499999999999995E-2</v>
      </c>
      <c r="D177" s="956"/>
      <c r="E177" s="956"/>
      <c r="F177" s="956"/>
      <c r="G177" s="956"/>
      <c r="H177" s="956">
        <v>103.254</v>
      </c>
      <c r="I177" s="956">
        <v>103.17700000000001</v>
      </c>
      <c r="J177" s="956">
        <v>103.087</v>
      </c>
      <c r="K177" s="956">
        <v>102.876</v>
      </c>
      <c r="L177" s="956">
        <v>102.639</v>
      </c>
      <c r="M177" s="957">
        <v>102.27800000000001</v>
      </c>
      <c r="N177" s="977"/>
      <c r="O177" s="972"/>
      <c r="P177" s="1188">
        <f t="shared" si="6"/>
        <v>0.625</v>
      </c>
    </row>
    <row r="178" spans="1:16" ht="16.5" thickBot="1">
      <c r="A178" s="972"/>
      <c r="B178" s="972"/>
      <c r="C178" s="965">
        <v>7.3749999999999996E-2</v>
      </c>
      <c r="D178" s="959"/>
      <c r="E178" s="959"/>
      <c r="F178" s="959"/>
      <c r="G178" s="959"/>
      <c r="H178" s="959">
        <v>103.657</v>
      </c>
      <c r="I178" s="959">
        <v>103.581</v>
      </c>
      <c r="J178" s="959">
        <v>103.491</v>
      </c>
      <c r="K178" s="959">
        <v>103.279</v>
      </c>
      <c r="L178" s="959">
        <v>103.042</v>
      </c>
      <c r="M178" s="960">
        <v>102.681</v>
      </c>
      <c r="N178" s="977"/>
      <c r="O178" s="972"/>
      <c r="P178" s="1188">
        <f t="shared" si="6"/>
        <v>0.625</v>
      </c>
    </row>
    <row r="179" spans="1:16" ht="16.5" thickBot="1">
      <c r="A179" s="972"/>
      <c r="B179" s="972"/>
      <c r="C179" s="1838" t="s">
        <v>587</v>
      </c>
      <c r="D179" s="1828"/>
      <c r="E179" s="1828"/>
      <c r="F179" s="1828"/>
      <c r="G179" s="1828"/>
      <c r="H179" s="1828"/>
      <c r="I179" s="1828"/>
      <c r="J179" s="1828"/>
      <c r="K179" s="1828"/>
      <c r="L179" s="1828"/>
      <c r="M179" s="1829"/>
      <c r="N179" s="977"/>
      <c r="O179" s="972"/>
    </row>
    <row r="180" spans="1:16" ht="15.75">
      <c r="A180" s="972"/>
      <c r="B180" s="972"/>
      <c r="C180" s="939" t="s">
        <v>588</v>
      </c>
      <c r="D180" s="940"/>
      <c r="E180" s="940"/>
      <c r="F180" s="941"/>
      <c r="G180" s="941"/>
      <c r="H180" s="940"/>
      <c r="I180" s="940"/>
      <c r="J180" s="942"/>
      <c r="K180" s="943"/>
      <c r="L180" s="940"/>
      <c r="M180" s="966"/>
      <c r="N180" s="977"/>
      <c r="O180" s="972"/>
      <c r="P180" s="1184" t="s">
        <v>807</v>
      </c>
    </row>
    <row r="181" spans="1:16" ht="15.75">
      <c r="A181" s="972"/>
      <c r="B181" s="972"/>
      <c r="C181" s="971"/>
      <c r="D181" s="946"/>
      <c r="E181" s="946"/>
      <c r="F181" s="945"/>
      <c r="G181" s="945"/>
      <c r="H181" s="946"/>
      <c r="I181" s="946"/>
      <c r="J181" s="947"/>
      <c r="K181" s="947"/>
      <c r="L181" s="946"/>
      <c r="M181" s="948"/>
      <c r="N181" s="977"/>
      <c r="O181" s="972"/>
      <c r="P181" s="1184" t="s">
        <v>807</v>
      </c>
    </row>
    <row r="182" spans="1:16" ht="15.75">
      <c r="A182" s="972"/>
      <c r="B182" s="972"/>
      <c r="C182" s="949"/>
      <c r="D182" s="950"/>
      <c r="E182" s="950"/>
      <c r="F182" s="950"/>
      <c r="G182" s="950"/>
      <c r="H182" s="950"/>
      <c r="I182" s="950"/>
      <c r="J182" s="950"/>
      <c r="K182" s="950"/>
      <c r="L182" s="950"/>
      <c r="M182" s="951"/>
      <c r="N182" s="977"/>
      <c r="O182" s="972"/>
      <c r="P182" s="1184" t="s">
        <v>807</v>
      </c>
    </row>
    <row r="183" spans="1:16" ht="15.75">
      <c r="A183" s="972"/>
      <c r="B183" s="972"/>
      <c r="C183" s="952" t="s">
        <v>548</v>
      </c>
      <c r="D183" s="953" t="s">
        <v>549</v>
      </c>
      <c r="E183" s="953" t="s">
        <v>550</v>
      </c>
      <c r="F183" s="953" t="s">
        <v>551</v>
      </c>
      <c r="G183" s="953" t="s">
        <v>552</v>
      </c>
      <c r="H183" s="953" t="s">
        <v>553</v>
      </c>
      <c r="I183" s="953" t="s">
        <v>554</v>
      </c>
      <c r="J183" s="953" t="s">
        <v>555</v>
      </c>
      <c r="K183" s="953" t="s">
        <v>556</v>
      </c>
      <c r="L183" s="953" t="s">
        <v>557</v>
      </c>
      <c r="M183" s="954" t="s">
        <v>558</v>
      </c>
      <c r="N183" s="977"/>
      <c r="O183" s="972"/>
      <c r="P183" s="1184" t="s">
        <v>807</v>
      </c>
    </row>
    <row r="184" spans="1:16" ht="15.75">
      <c r="A184" s="972"/>
      <c r="B184" s="972"/>
      <c r="C184" s="964">
        <v>3.9899999999999998E-2</v>
      </c>
      <c r="D184" s="956"/>
      <c r="E184" s="956"/>
      <c r="F184" s="956"/>
      <c r="G184" s="956"/>
      <c r="H184" s="956">
        <v>96.260999999999996</v>
      </c>
      <c r="I184" s="956">
        <v>96.26</v>
      </c>
      <c r="J184" s="956">
        <v>96.263999999999996</v>
      </c>
      <c r="K184" s="956">
        <v>96.117999999999995</v>
      </c>
      <c r="L184" s="956">
        <v>95.947999999999993</v>
      </c>
      <c r="M184" s="957">
        <v>95.653000000000006</v>
      </c>
      <c r="N184" s="977"/>
      <c r="O184" s="972"/>
      <c r="P184" s="1184" t="s">
        <v>807</v>
      </c>
    </row>
    <row r="185" spans="1:16" ht="15.75">
      <c r="A185" s="972"/>
      <c r="B185" s="972"/>
      <c r="C185" s="964">
        <v>0.04</v>
      </c>
      <c r="D185" s="956"/>
      <c r="E185" s="956"/>
      <c r="F185" s="956"/>
      <c r="G185" s="956"/>
      <c r="H185" s="956">
        <v>96.29</v>
      </c>
      <c r="I185" s="956">
        <v>96.287999999999997</v>
      </c>
      <c r="J185" s="956">
        <v>96.292000000000002</v>
      </c>
      <c r="K185" s="956">
        <v>96.146000000000001</v>
      </c>
      <c r="L185" s="956">
        <v>95.975999999999999</v>
      </c>
      <c r="M185" s="957">
        <v>95.680999999999997</v>
      </c>
      <c r="N185" s="977"/>
      <c r="O185" s="972"/>
      <c r="P185" s="1184" t="s">
        <v>807</v>
      </c>
    </row>
    <row r="186" spans="1:16" ht="15.75">
      <c r="A186" s="972"/>
      <c r="B186" s="972"/>
      <c r="C186" s="964">
        <v>4.1250000000000002E-2</v>
      </c>
      <c r="D186" s="956"/>
      <c r="E186" s="956"/>
      <c r="F186" s="956"/>
      <c r="G186" s="956"/>
      <c r="H186" s="956">
        <v>96.515000000000001</v>
      </c>
      <c r="I186" s="956">
        <v>96.507000000000005</v>
      </c>
      <c r="J186" s="956">
        <v>96.506</v>
      </c>
      <c r="K186" s="956">
        <v>96.36</v>
      </c>
      <c r="L186" s="956">
        <v>96.19</v>
      </c>
      <c r="M186" s="957">
        <v>95.894999999999996</v>
      </c>
      <c r="N186" s="977"/>
      <c r="O186" s="972"/>
      <c r="P186" s="1184" t="s">
        <v>807</v>
      </c>
    </row>
    <row r="187" spans="1:16" ht="15.75">
      <c r="A187" s="972"/>
      <c r="B187" s="972"/>
      <c r="C187" s="964">
        <v>4.2500000000000003E-2</v>
      </c>
      <c r="D187" s="956"/>
      <c r="E187" s="956"/>
      <c r="F187" s="956"/>
      <c r="G187" s="956"/>
      <c r="H187" s="956">
        <v>96.989000000000004</v>
      </c>
      <c r="I187" s="956">
        <v>96.98</v>
      </c>
      <c r="J187" s="956">
        <v>96.978999999999999</v>
      </c>
      <c r="K187" s="956">
        <v>96.834000000000003</v>
      </c>
      <c r="L187" s="956">
        <v>96.662999999999997</v>
      </c>
      <c r="M187" s="957">
        <v>96.367999999999995</v>
      </c>
      <c r="N187" s="977"/>
      <c r="O187" s="972"/>
      <c r="P187" s="1184" t="s">
        <v>807</v>
      </c>
    </row>
    <row r="188" spans="1:16" ht="15.75">
      <c r="A188" s="972"/>
      <c r="B188" s="972"/>
      <c r="C188" s="964">
        <v>4.3749999999999997E-2</v>
      </c>
      <c r="D188" s="956"/>
      <c r="E188" s="956"/>
      <c r="F188" s="956"/>
      <c r="G188" s="956"/>
      <c r="H188" s="956">
        <v>97.450999999999993</v>
      </c>
      <c r="I188" s="956">
        <v>97.441999999999993</v>
      </c>
      <c r="J188" s="956">
        <v>97.441000000000003</v>
      </c>
      <c r="K188" s="956">
        <v>97.296000000000006</v>
      </c>
      <c r="L188" s="956">
        <v>97.125</v>
      </c>
      <c r="M188" s="957">
        <v>96.83</v>
      </c>
      <c r="N188" s="977"/>
      <c r="O188" s="972"/>
      <c r="P188" s="1184" t="s">
        <v>807</v>
      </c>
    </row>
    <row r="189" spans="1:16" ht="15.75">
      <c r="A189" s="972"/>
      <c r="B189" s="972"/>
      <c r="C189" s="964">
        <v>4.4999999999999998E-2</v>
      </c>
      <c r="D189" s="956"/>
      <c r="E189" s="956"/>
      <c r="F189" s="956"/>
      <c r="G189" s="956"/>
      <c r="H189" s="956">
        <v>97.858000000000004</v>
      </c>
      <c r="I189" s="956">
        <v>97.849000000000004</v>
      </c>
      <c r="J189" s="956">
        <v>97.847999999999999</v>
      </c>
      <c r="K189" s="956">
        <v>97.703000000000003</v>
      </c>
      <c r="L189" s="956">
        <v>97.531999999999996</v>
      </c>
      <c r="M189" s="957">
        <v>97.236999999999995</v>
      </c>
      <c r="N189" s="977"/>
      <c r="O189" s="972"/>
      <c r="P189" s="1184" t="s">
        <v>807</v>
      </c>
    </row>
    <row r="190" spans="1:16" ht="15.75">
      <c r="A190" s="972"/>
      <c r="B190" s="972"/>
      <c r="C190" s="964">
        <v>4.6249999999999999E-2</v>
      </c>
      <c r="D190" s="956"/>
      <c r="E190" s="956"/>
      <c r="F190" s="956"/>
      <c r="G190" s="956"/>
      <c r="H190" s="956">
        <v>97.988</v>
      </c>
      <c r="I190" s="956">
        <v>97.986000000000004</v>
      </c>
      <c r="J190" s="956">
        <v>97.98</v>
      </c>
      <c r="K190" s="956">
        <v>97.804000000000002</v>
      </c>
      <c r="L190" s="956">
        <v>97.603999999999999</v>
      </c>
      <c r="M190" s="957">
        <v>97.278000000000006</v>
      </c>
      <c r="N190" s="977"/>
      <c r="O190" s="972"/>
      <c r="P190" s="1184" t="s">
        <v>807</v>
      </c>
    </row>
    <row r="191" spans="1:16" ht="15.75">
      <c r="A191" s="972"/>
      <c r="B191" s="972"/>
      <c r="C191" s="964">
        <v>4.7500000000000001E-2</v>
      </c>
      <c r="D191" s="956"/>
      <c r="E191" s="956"/>
      <c r="F191" s="956"/>
      <c r="G191" s="956"/>
      <c r="H191" s="956">
        <v>98.460999999999999</v>
      </c>
      <c r="I191" s="956">
        <v>98.46</v>
      </c>
      <c r="J191" s="956">
        <v>98.453000000000003</v>
      </c>
      <c r="K191" s="956">
        <v>98.278000000000006</v>
      </c>
      <c r="L191" s="956">
        <v>98.076999999999998</v>
      </c>
      <c r="M191" s="957">
        <v>97.751000000000005</v>
      </c>
      <c r="N191" s="977"/>
      <c r="O191" s="972"/>
      <c r="P191" s="1184" t="s">
        <v>807</v>
      </c>
    </row>
    <row r="192" spans="1:16" ht="15.75">
      <c r="A192" s="972"/>
      <c r="B192" s="972"/>
      <c r="C192" s="964">
        <v>4.8750000000000002E-2</v>
      </c>
      <c r="D192" s="956"/>
      <c r="E192" s="956"/>
      <c r="F192" s="956"/>
      <c r="G192" s="956"/>
      <c r="H192" s="956">
        <v>98.915000000000006</v>
      </c>
      <c r="I192" s="956">
        <v>98.914000000000001</v>
      </c>
      <c r="J192" s="956">
        <v>98.908000000000001</v>
      </c>
      <c r="K192" s="956">
        <v>98.731999999999999</v>
      </c>
      <c r="L192" s="956">
        <v>98.531000000000006</v>
      </c>
      <c r="M192" s="957">
        <v>98.206000000000003</v>
      </c>
      <c r="N192" s="977"/>
      <c r="O192" s="972"/>
      <c r="P192" s="1184" t="s">
        <v>807</v>
      </c>
    </row>
    <row r="193" spans="1:16" ht="15.75">
      <c r="A193" s="972"/>
      <c r="B193" s="972"/>
      <c r="C193" s="964">
        <v>4.99E-2</v>
      </c>
      <c r="D193" s="956"/>
      <c r="E193" s="956"/>
      <c r="F193" s="956"/>
      <c r="G193" s="956"/>
      <c r="H193" s="956">
        <v>99.263999999999996</v>
      </c>
      <c r="I193" s="956">
        <v>99.262</v>
      </c>
      <c r="J193" s="956">
        <v>99.256</v>
      </c>
      <c r="K193" s="956">
        <v>99.08</v>
      </c>
      <c r="L193" s="956">
        <v>98.88</v>
      </c>
      <c r="M193" s="957">
        <v>98.554000000000002</v>
      </c>
      <c r="N193" s="977"/>
      <c r="O193" s="972"/>
      <c r="P193" s="1184" t="s">
        <v>807</v>
      </c>
    </row>
    <row r="194" spans="1:16" ht="15.75">
      <c r="A194" s="972"/>
      <c r="B194" s="972"/>
      <c r="C194" s="964">
        <v>0.05</v>
      </c>
      <c r="D194" s="956"/>
      <c r="E194" s="956"/>
      <c r="F194" s="956"/>
      <c r="G194" s="956"/>
      <c r="H194" s="956">
        <v>99.281000000000006</v>
      </c>
      <c r="I194" s="956">
        <v>99.278999999999996</v>
      </c>
      <c r="J194" s="956">
        <v>99.272999999999996</v>
      </c>
      <c r="K194" s="956">
        <v>99.096999999999994</v>
      </c>
      <c r="L194" s="956">
        <v>98.897000000000006</v>
      </c>
      <c r="M194" s="957">
        <v>98.570999999999998</v>
      </c>
      <c r="N194" s="977"/>
      <c r="O194" s="972"/>
      <c r="P194" s="1184" t="s">
        <v>807</v>
      </c>
    </row>
    <row r="195" spans="1:16" ht="15.75">
      <c r="A195" s="972"/>
      <c r="B195" s="972"/>
      <c r="C195" s="964">
        <v>5.1249999999999997E-2</v>
      </c>
      <c r="D195" s="956"/>
      <c r="E195" s="956"/>
      <c r="F195" s="956"/>
      <c r="G195" s="956"/>
      <c r="H195" s="956">
        <v>99.257999999999996</v>
      </c>
      <c r="I195" s="956">
        <v>99.242000000000004</v>
      </c>
      <c r="J195" s="956">
        <v>99.228999999999999</v>
      </c>
      <c r="K195" s="956">
        <v>99.061000000000007</v>
      </c>
      <c r="L195" s="956">
        <v>98.867999999999995</v>
      </c>
      <c r="M195" s="957">
        <v>98.55</v>
      </c>
      <c r="N195" s="977"/>
      <c r="O195" s="972"/>
      <c r="P195" s="1184" t="s">
        <v>807</v>
      </c>
    </row>
    <row r="196" spans="1:16" ht="15.75">
      <c r="A196" s="972"/>
      <c r="B196" s="972"/>
      <c r="C196" s="964">
        <v>5.2499999999999998E-2</v>
      </c>
      <c r="D196" s="956"/>
      <c r="E196" s="956"/>
      <c r="F196" s="956"/>
      <c r="G196" s="956"/>
      <c r="H196" s="956">
        <v>99.707999999999998</v>
      </c>
      <c r="I196" s="956">
        <v>99.692999999999998</v>
      </c>
      <c r="J196" s="956">
        <v>99.679000000000002</v>
      </c>
      <c r="K196" s="956">
        <v>99.510999999999996</v>
      </c>
      <c r="L196" s="956">
        <v>99.317999999999998</v>
      </c>
      <c r="M196" s="957">
        <v>99</v>
      </c>
      <c r="N196" s="977"/>
      <c r="O196" s="972"/>
      <c r="P196" s="1184" t="s">
        <v>807</v>
      </c>
    </row>
    <row r="197" spans="1:16" ht="15.75">
      <c r="A197" s="972"/>
      <c r="B197" s="972"/>
      <c r="C197" s="964">
        <v>5.3749999999999999E-2</v>
      </c>
      <c r="D197" s="956"/>
      <c r="E197" s="956"/>
      <c r="F197" s="956"/>
      <c r="G197" s="956"/>
      <c r="H197" s="956">
        <v>100.11799999999999</v>
      </c>
      <c r="I197" s="956">
        <v>100.102</v>
      </c>
      <c r="J197" s="956">
        <v>100.089</v>
      </c>
      <c r="K197" s="956">
        <v>99.921000000000006</v>
      </c>
      <c r="L197" s="956">
        <v>99.727999999999994</v>
      </c>
      <c r="M197" s="957">
        <v>99.41</v>
      </c>
      <c r="N197" s="977"/>
      <c r="O197" s="972"/>
      <c r="P197" s="1184" t="s">
        <v>807</v>
      </c>
    </row>
    <row r="198" spans="1:16" ht="15.75">
      <c r="A198" s="972"/>
      <c r="B198" s="972"/>
      <c r="C198" s="964">
        <v>5.5E-2</v>
      </c>
      <c r="D198" s="956"/>
      <c r="E198" s="956"/>
      <c r="F198" s="956"/>
      <c r="G198" s="956"/>
      <c r="H198" s="956">
        <v>100.408</v>
      </c>
      <c r="I198" s="956">
        <v>100.393</v>
      </c>
      <c r="J198" s="956">
        <v>100.379</v>
      </c>
      <c r="K198" s="956">
        <v>100.211</v>
      </c>
      <c r="L198" s="956">
        <v>100.018</v>
      </c>
      <c r="M198" s="957">
        <v>99.7</v>
      </c>
      <c r="N198" s="977"/>
      <c r="O198" s="972"/>
      <c r="P198" s="1184" t="s">
        <v>807</v>
      </c>
    </row>
    <row r="199" spans="1:16" ht="15.75">
      <c r="A199" s="972"/>
      <c r="B199" s="972"/>
      <c r="C199" s="964">
        <v>5.6250000000000001E-2</v>
      </c>
      <c r="D199" s="956"/>
      <c r="E199" s="956"/>
      <c r="F199" s="956"/>
      <c r="G199" s="956"/>
      <c r="H199" s="956">
        <v>100.39700000000001</v>
      </c>
      <c r="I199" s="956">
        <v>100.367</v>
      </c>
      <c r="J199" s="956">
        <v>100.339</v>
      </c>
      <c r="K199" s="956">
        <v>100.15600000000001</v>
      </c>
      <c r="L199" s="956">
        <v>99.947999999999993</v>
      </c>
      <c r="M199" s="957">
        <v>99.614999999999995</v>
      </c>
      <c r="N199" s="977"/>
      <c r="O199" s="972"/>
      <c r="P199" s="1184" t="s">
        <v>807</v>
      </c>
    </row>
    <row r="200" spans="1:16" ht="15.75">
      <c r="A200" s="972"/>
      <c r="B200" s="972"/>
      <c r="C200" s="964">
        <v>5.7500000000000002E-2</v>
      </c>
      <c r="D200" s="956"/>
      <c r="E200" s="956"/>
      <c r="F200" s="956"/>
      <c r="G200" s="956"/>
      <c r="H200" s="956">
        <v>100.815</v>
      </c>
      <c r="I200" s="956">
        <v>100.785</v>
      </c>
      <c r="J200" s="956">
        <v>100.75700000000001</v>
      </c>
      <c r="K200" s="956">
        <v>100.574</v>
      </c>
      <c r="L200" s="956">
        <v>100.36499999999999</v>
      </c>
      <c r="M200" s="957">
        <v>100.032</v>
      </c>
      <c r="N200" s="977"/>
      <c r="O200" s="972"/>
      <c r="P200" s="1184" t="s">
        <v>807</v>
      </c>
    </row>
    <row r="201" spans="1:16" ht="15.75">
      <c r="A201" s="972"/>
      <c r="B201" s="972"/>
      <c r="C201" s="964">
        <v>5.8749999999999997E-2</v>
      </c>
      <c r="D201" s="956"/>
      <c r="E201" s="956"/>
      <c r="F201" s="956"/>
      <c r="G201" s="956"/>
      <c r="H201" s="956">
        <v>101.197</v>
      </c>
      <c r="I201" s="956">
        <v>101.167</v>
      </c>
      <c r="J201" s="956">
        <v>101.139</v>
      </c>
      <c r="K201" s="956">
        <v>100.956</v>
      </c>
      <c r="L201" s="956">
        <v>100.748</v>
      </c>
      <c r="M201" s="957">
        <v>100.41500000000001</v>
      </c>
      <c r="N201" s="977"/>
      <c r="O201" s="972"/>
      <c r="P201" s="1184" t="s">
        <v>807</v>
      </c>
    </row>
    <row r="202" spans="1:16" ht="15.75">
      <c r="A202" s="972"/>
      <c r="B202" s="972"/>
      <c r="C202" s="964">
        <v>5.9900000000000002E-2</v>
      </c>
      <c r="D202" s="956"/>
      <c r="E202" s="956"/>
      <c r="F202" s="956"/>
      <c r="G202" s="956"/>
      <c r="H202" s="956">
        <v>101.455</v>
      </c>
      <c r="I202" s="956">
        <v>101.425</v>
      </c>
      <c r="J202" s="956">
        <v>101.39700000000001</v>
      </c>
      <c r="K202" s="956">
        <v>101.214</v>
      </c>
      <c r="L202" s="956">
        <v>101.006</v>
      </c>
      <c r="M202" s="957">
        <v>100.672</v>
      </c>
      <c r="N202" s="977"/>
      <c r="O202" s="972"/>
      <c r="P202" s="1184" t="s">
        <v>807</v>
      </c>
    </row>
    <row r="203" spans="1:16" ht="16.5" thickBot="1">
      <c r="A203" s="972"/>
      <c r="B203" s="972"/>
      <c r="C203" s="965">
        <v>0.06</v>
      </c>
      <c r="D203" s="959"/>
      <c r="E203" s="959"/>
      <c r="F203" s="959"/>
      <c r="G203" s="959"/>
      <c r="H203" s="959">
        <v>101.47199999999999</v>
      </c>
      <c r="I203" s="959">
        <v>101.44199999999999</v>
      </c>
      <c r="J203" s="959">
        <v>101.41500000000001</v>
      </c>
      <c r="K203" s="959">
        <v>101.23099999999999</v>
      </c>
      <c r="L203" s="959">
        <v>101.023</v>
      </c>
      <c r="M203" s="960">
        <v>100.69</v>
      </c>
      <c r="N203" s="977"/>
      <c r="O203" s="972"/>
      <c r="P203" s="1184" t="s">
        <v>807</v>
      </c>
    </row>
    <row r="204" spans="1:16" ht="15.75" thickBot="1">
      <c r="A204" s="1005" t="s">
        <v>582</v>
      </c>
      <c r="B204" s="1006"/>
      <c r="C204" s="1006"/>
      <c r="D204" s="1006"/>
      <c r="E204" s="1006"/>
      <c r="F204" s="1006"/>
      <c r="G204" s="1006"/>
      <c r="H204" s="1006"/>
      <c r="I204" s="1006"/>
      <c r="J204" s="1006"/>
      <c r="K204" s="1006" t="s">
        <v>583</v>
      </c>
      <c r="L204" s="1006"/>
      <c r="M204" s="1006"/>
      <c r="N204" s="1006"/>
      <c r="O204" s="1007"/>
      <c r="P204" s="1184" t="s">
        <v>807</v>
      </c>
    </row>
    <row r="205" spans="1:16" ht="15.75" thickBot="1">
      <c r="A205" s="1840" t="s">
        <v>589</v>
      </c>
      <c r="B205" s="1841"/>
      <c r="C205" s="1841"/>
      <c r="D205" s="1841"/>
      <c r="E205" s="1841"/>
      <c r="F205" s="1841"/>
      <c r="G205" s="1841"/>
      <c r="H205" s="1841"/>
      <c r="I205" s="1841"/>
      <c r="J205" s="1841"/>
      <c r="K205" s="1841"/>
      <c r="L205" s="1841"/>
      <c r="M205" s="1841"/>
      <c r="N205" s="1841"/>
      <c r="O205" s="1842"/>
      <c r="P205" s="1184" t="s">
        <v>807</v>
      </c>
    </row>
    <row r="206" spans="1:16" ht="16.5" thickBot="1">
      <c r="A206" s="972"/>
      <c r="B206" s="972"/>
      <c r="C206" s="1838" t="s">
        <v>590</v>
      </c>
      <c r="D206" s="1828"/>
      <c r="E206" s="1828"/>
      <c r="F206" s="1828"/>
      <c r="G206" s="1828"/>
      <c r="H206" s="1828"/>
      <c r="I206" s="1828"/>
      <c r="J206" s="1828"/>
      <c r="K206" s="1828"/>
      <c r="L206" s="1828"/>
      <c r="M206" s="1829"/>
      <c r="N206" s="973"/>
      <c r="O206" s="972"/>
      <c r="P206" s="1184" t="s">
        <v>807</v>
      </c>
    </row>
    <row r="207" spans="1:16" ht="15.75">
      <c r="A207" s="972"/>
      <c r="B207" s="972"/>
      <c r="C207" s="939" t="s">
        <v>591</v>
      </c>
      <c r="D207" s="940"/>
      <c r="E207" s="940"/>
      <c r="F207" s="941"/>
      <c r="G207" s="941"/>
      <c r="H207" s="940"/>
      <c r="I207" s="940"/>
      <c r="J207" s="942"/>
      <c r="K207" s="943"/>
      <c r="L207" s="940"/>
      <c r="M207" s="966"/>
      <c r="N207" s="974"/>
      <c r="O207" s="972"/>
      <c r="P207" s="1184" t="s">
        <v>807</v>
      </c>
    </row>
    <row r="208" spans="1:16" ht="15.75">
      <c r="A208" s="972"/>
      <c r="B208" s="975"/>
      <c r="C208" s="945"/>
      <c r="D208" s="946"/>
      <c r="E208" s="946"/>
      <c r="F208" s="945"/>
      <c r="G208" s="945"/>
      <c r="H208" s="946"/>
      <c r="I208" s="946"/>
      <c r="J208" s="947"/>
      <c r="K208" s="947"/>
      <c r="L208" s="946"/>
      <c r="M208" s="948"/>
      <c r="N208" s="974"/>
      <c r="O208" s="972"/>
      <c r="P208" s="1184" t="s">
        <v>807</v>
      </c>
    </row>
    <row r="209" spans="1:16" ht="15.75">
      <c r="A209" s="972"/>
      <c r="B209" s="972"/>
      <c r="C209" s="949"/>
      <c r="D209" s="950"/>
      <c r="E209" s="950"/>
      <c r="F209" s="950"/>
      <c r="G209" s="950"/>
      <c r="H209" s="950"/>
      <c r="I209" s="950"/>
      <c r="J209" s="950"/>
      <c r="K209" s="950"/>
      <c r="L209" s="950"/>
      <c r="M209" s="951"/>
      <c r="N209" s="976"/>
      <c r="O209" s="972"/>
      <c r="P209" s="1184" t="s">
        <v>807</v>
      </c>
    </row>
    <row r="210" spans="1:16" ht="15.75">
      <c r="A210" s="972"/>
      <c r="B210" s="972"/>
      <c r="C210" s="952" t="s">
        <v>548</v>
      </c>
      <c r="D210" s="953" t="s">
        <v>549</v>
      </c>
      <c r="E210" s="953" t="s">
        <v>550</v>
      </c>
      <c r="F210" s="953" t="s">
        <v>551</v>
      </c>
      <c r="G210" s="953" t="s">
        <v>552</v>
      </c>
      <c r="H210" s="953" t="s">
        <v>553</v>
      </c>
      <c r="I210" s="953" t="s">
        <v>554</v>
      </c>
      <c r="J210" s="953" t="s">
        <v>555</v>
      </c>
      <c r="K210" s="953" t="s">
        <v>556</v>
      </c>
      <c r="L210" s="953" t="s">
        <v>557</v>
      </c>
      <c r="M210" s="954" t="s">
        <v>558</v>
      </c>
      <c r="N210" s="976"/>
      <c r="O210" s="972"/>
      <c r="P210" s="1184" t="s">
        <v>807</v>
      </c>
    </row>
    <row r="211" spans="1:16" ht="15.75">
      <c r="A211" s="972"/>
      <c r="B211" s="972"/>
      <c r="C211" s="955">
        <v>5.7500000000000002E-2</v>
      </c>
      <c r="D211" s="956"/>
      <c r="E211" s="956"/>
      <c r="F211" s="956"/>
      <c r="G211" s="956"/>
      <c r="H211" s="956">
        <v>99.340999999999994</v>
      </c>
      <c r="I211" s="956">
        <v>99.319000000000003</v>
      </c>
      <c r="J211" s="956">
        <v>99.281999999999996</v>
      </c>
      <c r="K211" s="956">
        <v>99.123000000000005</v>
      </c>
      <c r="L211" s="956">
        <v>98.938000000000002</v>
      </c>
      <c r="M211" s="957">
        <v>98.629000000000005</v>
      </c>
      <c r="N211" s="977"/>
      <c r="O211" s="972"/>
      <c r="P211" s="1184" t="s">
        <v>807</v>
      </c>
    </row>
    <row r="212" spans="1:16" ht="15.75">
      <c r="A212" s="972"/>
      <c r="B212" s="972"/>
      <c r="C212" s="955">
        <v>5.8749999999999997E-2</v>
      </c>
      <c r="D212" s="956"/>
      <c r="E212" s="956"/>
      <c r="F212" s="956"/>
      <c r="G212" s="956"/>
      <c r="H212" s="956">
        <v>99.945999999999998</v>
      </c>
      <c r="I212" s="956">
        <v>99.923000000000002</v>
      </c>
      <c r="J212" s="956">
        <v>99.885999999999996</v>
      </c>
      <c r="K212" s="956">
        <v>99.727000000000004</v>
      </c>
      <c r="L212" s="956">
        <v>99.542000000000002</v>
      </c>
      <c r="M212" s="957">
        <v>99.233000000000004</v>
      </c>
      <c r="N212" s="977"/>
      <c r="O212" s="972"/>
      <c r="P212" s="1184" t="s">
        <v>807</v>
      </c>
    </row>
    <row r="213" spans="1:16" ht="15.75">
      <c r="A213" s="972"/>
      <c r="B213" s="972"/>
      <c r="C213" s="955">
        <v>5.9900000000000002E-2</v>
      </c>
      <c r="D213" s="956"/>
      <c r="E213" s="956"/>
      <c r="F213" s="956"/>
      <c r="G213" s="956"/>
      <c r="H213" s="956">
        <v>100.46599999999999</v>
      </c>
      <c r="I213" s="956">
        <v>100.444</v>
      </c>
      <c r="J213" s="956">
        <v>100.407</v>
      </c>
      <c r="K213" s="956">
        <v>100.248</v>
      </c>
      <c r="L213" s="956">
        <v>100.063</v>
      </c>
      <c r="M213" s="957">
        <v>99.754000000000005</v>
      </c>
      <c r="N213" s="977"/>
      <c r="O213" s="972"/>
      <c r="P213" s="1184" t="s">
        <v>807</v>
      </c>
    </row>
    <row r="214" spans="1:16" ht="15.75">
      <c r="A214" s="972"/>
      <c r="B214" s="972"/>
      <c r="C214" s="955">
        <v>0.06</v>
      </c>
      <c r="D214" s="956"/>
      <c r="E214" s="956"/>
      <c r="F214" s="956"/>
      <c r="G214" s="956"/>
      <c r="H214" s="956">
        <v>100.498</v>
      </c>
      <c r="I214" s="956">
        <v>100.47499999999999</v>
      </c>
      <c r="J214" s="956">
        <v>100.438</v>
      </c>
      <c r="K214" s="956">
        <v>100.279</v>
      </c>
      <c r="L214" s="956">
        <v>100.09399999999999</v>
      </c>
      <c r="M214" s="957">
        <v>99.784999999999997</v>
      </c>
      <c r="N214" s="977"/>
      <c r="O214" s="972"/>
      <c r="P214" s="1184" t="s">
        <v>807</v>
      </c>
    </row>
    <row r="215" spans="1:16" ht="15.75">
      <c r="A215" s="972"/>
      <c r="B215" s="972"/>
      <c r="C215" s="955">
        <v>6.1249999999999999E-2</v>
      </c>
      <c r="D215" s="956"/>
      <c r="E215" s="956"/>
      <c r="F215" s="956"/>
      <c r="G215" s="956"/>
      <c r="H215" s="956">
        <v>100.858</v>
      </c>
      <c r="I215" s="956">
        <v>100.836</v>
      </c>
      <c r="J215" s="956">
        <v>100.79900000000001</v>
      </c>
      <c r="K215" s="956">
        <v>100.639</v>
      </c>
      <c r="L215" s="956">
        <v>100.45399999999999</v>
      </c>
      <c r="M215" s="957">
        <v>100.145</v>
      </c>
      <c r="N215" s="977"/>
      <c r="O215" s="972"/>
      <c r="P215" s="1184" t="s">
        <v>807</v>
      </c>
    </row>
    <row r="216" spans="1:16" ht="15.75">
      <c r="A216" s="972"/>
      <c r="B216" s="972"/>
      <c r="C216" s="955">
        <v>6.25E-2</v>
      </c>
      <c r="D216" s="956"/>
      <c r="E216" s="956"/>
      <c r="F216" s="956"/>
      <c r="G216" s="956"/>
      <c r="H216" s="956">
        <v>100.79600000000001</v>
      </c>
      <c r="I216" s="956">
        <v>100.75</v>
      </c>
      <c r="J216" s="956">
        <v>100.7</v>
      </c>
      <c r="K216" s="956">
        <v>100.533</v>
      </c>
      <c r="L216" s="956">
        <v>100.342</v>
      </c>
      <c r="M216" s="957">
        <v>100.02500000000001</v>
      </c>
      <c r="N216" s="977"/>
      <c r="O216" s="972"/>
      <c r="P216" s="1184" t="s">
        <v>807</v>
      </c>
    </row>
    <row r="217" spans="1:16" ht="15.75">
      <c r="A217" s="972"/>
      <c r="B217" s="972"/>
      <c r="C217" s="955">
        <v>6.3750000000000001E-2</v>
      </c>
      <c r="D217" s="956"/>
      <c r="E217" s="956"/>
      <c r="F217" s="956"/>
      <c r="G217" s="956"/>
      <c r="H217" s="956">
        <v>101.298</v>
      </c>
      <c r="I217" s="956">
        <v>101.252</v>
      </c>
      <c r="J217" s="956">
        <v>101.202</v>
      </c>
      <c r="K217" s="956">
        <v>101.035</v>
      </c>
      <c r="L217" s="956">
        <v>100.843</v>
      </c>
      <c r="M217" s="957">
        <v>100.526</v>
      </c>
      <c r="N217" s="977"/>
      <c r="O217" s="972"/>
      <c r="P217" s="1184" t="s">
        <v>807</v>
      </c>
    </row>
    <row r="218" spans="1:16" ht="15.75">
      <c r="A218" s="972"/>
      <c r="B218" s="972"/>
      <c r="C218" s="955">
        <v>6.4899999999999999E-2</v>
      </c>
      <c r="D218" s="956"/>
      <c r="E218" s="956"/>
      <c r="F218" s="956"/>
      <c r="G218" s="956"/>
      <c r="H218" s="956">
        <v>101.724</v>
      </c>
      <c r="I218" s="956">
        <v>101.678</v>
      </c>
      <c r="J218" s="956">
        <v>101.629</v>
      </c>
      <c r="K218" s="956">
        <v>101.462</v>
      </c>
      <c r="L218" s="956">
        <v>101.27</v>
      </c>
      <c r="M218" s="957">
        <v>100.953</v>
      </c>
      <c r="N218" s="977"/>
      <c r="O218" s="972"/>
      <c r="P218" s="1184" t="s">
        <v>807</v>
      </c>
    </row>
    <row r="219" spans="1:16" ht="15.75">
      <c r="A219" s="972"/>
      <c r="B219" s="972"/>
      <c r="C219" s="955">
        <v>6.5000000000000002E-2</v>
      </c>
      <c r="D219" s="956"/>
      <c r="E219" s="956"/>
      <c r="F219" s="956"/>
      <c r="G219" s="956"/>
      <c r="H219" s="956">
        <v>101.752</v>
      </c>
      <c r="I219" s="956">
        <v>101.706</v>
      </c>
      <c r="J219" s="956">
        <v>101.65600000000001</v>
      </c>
      <c r="K219" s="956">
        <v>101.49</v>
      </c>
      <c r="L219" s="956">
        <v>101.298</v>
      </c>
      <c r="M219" s="957">
        <v>100.98099999999999</v>
      </c>
      <c r="N219" s="977"/>
      <c r="O219" s="972"/>
      <c r="P219" s="1184" t="s">
        <v>807</v>
      </c>
    </row>
    <row r="220" spans="1:16" ht="15.75">
      <c r="A220" s="972"/>
      <c r="B220" s="972"/>
      <c r="C220" s="955">
        <v>6.6250000000000003E-2</v>
      </c>
      <c r="D220" s="956"/>
      <c r="E220" s="956"/>
      <c r="F220" s="956"/>
      <c r="G220" s="956"/>
      <c r="H220" s="956">
        <v>102.026</v>
      </c>
      <c r="I220" s="956">
        <v>101.98099999999999</v>
      </c>
      <c r="J220" s="956">
        <v>101.931</v>
      </c>
      <c r="K220" s="956">
        <v>101.764</v>
      </c>
      <c r="L220" s="956">
        <v>101.572</v>
      </c>
      <c r="M220" s="957">
        <v>101.255</v>
      </c>
      <c r="N220" s="977"/>
      <c r="O220" s="972"/>
      <c r="P220" s="1184" t="s">
        <v>807</v>
      </c>
    </row>
    <row r="221" spans="1:16" ht="15.75">
      <c r="A221" s="972"/>
      <c r="B221" s="972"/>
      <c r="C221" s="955">
        <v>6.7500000000000004E-2</v>
      </c>
      <c r="D221" s="956"/>
      <c r="E221" s="956"/>
      <c r="F221" s="956"/>
      <c r="G221" s="956"/>
      <c r="H221" s="956">
        <v>101.90600000000001</v>
      </c>
      <c r="I221" s="956">
        <v>101.845</v>
      </c>
      <c r="J221" s="956">
        <v>101.765</v>
      </c>
      <c r="K221" s="956">
        <v>101.56100000000001</v>
      </c>
      <c r="L221" s="956">
        <v>101.33199999999999</v>
      </c>
      <c r="M221" s="957">
        <v>100.977</v>
      </c>
      <c r="N221" s="977"/>
      <c r="O221" s="972"/>
      <c r="P221" s="1184" t="s">
        <v>807</v>
      </c>
    </row>
    <row r="222" spans="1:16" ht="15.75">
      <c r="A222" s="972"/>
      <c r="B222" s="972"/>
      <c r="C222" s="955">
        <v>6.8750000000000006E-2</v>
      </c>
      <c r="D222" s="956"/>
      <c r="E222" s="956"/>
      <c r="F222" s="956"/>
      <c r="G222" s="956"/>
      <c r="H222" s="956">
        <v>102.363</v>
      </c>
      <c r="I222" s="956">
        <v>102.30200000000001</v>
      </c>
      <c r="J222" s="956">
        <v>102.22199999999999</v>
      </c>
      <c r="K222" s="956">
        <v>102.018</v>
      </c>
      <c r="L222" s="956">
        <v>101.789</v>
      </c>
      <c r="M222" s="957">
        <v>101.435</v>
      </c>
      <c r="N222" s="977"/>
      <c r="O222" s="972"/>
      <c r="P222" s="1184" t="s">
        <v>807</v>
      </c>
    </row>
    <row r="223" spans="1:16" ht="15.75">
      <c r="A223" s="972"/>
      <c r="B223" s="972"/>
      <c r="C223" s="955">
        <v>6.9900000000000004E-2</v>
      </c>
      <c r="D223" s="956"/>
      <c r="E223" s="956"/>
      <c r="F223" s="956"/>
      <c r="G223" s="956"/>
      <c r="H223" s="956">
        <v>102.773</v>
      </c>
      <c r="I223" s="956">
        <v>102.711</v>
      </c>
      <c r="J223" s="956">
        <v>102.63200000000001</v>
      </c>
      <c r="K223" s="956">
        <v>102.42700000000001</v>
      </c>
      <c r="L223" s="956">
        <v>102.19799999999999</v>
      </c>
      <c r="M223" s="957">
        <v>101.84399999999999</v>
      </c>
      <c r="N223" s="977"/>
      <c r="O223" s="972"/>
      <c r="P223" s="1184" t="s">
        <v>807</v>
      </c>
    </row>
    <row r="224" spans="1:16" ht="15.75">
      <c r="A224" s="972"/>
      <c r="B224" s="972"/>
      <c r="C224" s="955">
        <v>7.0000000000000007E-2</v>
      </c>
      <c r="D224" s="956"/>
      <c r="E224" s="956"/>
      <c r="F224" s="956"/>
      <c r="G224" s="956"/>
      <c r="H224" s="956">
        <v>102.79300000000001</v>
      </c>
      <c r="I224" s="956">
        <v>102.732</v>
      </c>
      <c r="J224" s="956">
        <v>102.652</v>
      </c>
      <c r="K224" s="956">
        <v>102.44799999999999</v>
      </c>
      <c r="L224" s="956">
        <v>102.21899999999999</v>
      </c>
      <c r="M224" s="957">
        <v>101.86499999999999</v>
      </c>
      <c r="N224" s="977"/>
      <c r="O224" s="972"/>
      <c r="P224" s="1184" t="s">
        <v>807</v>
      </c>
    </row>
    <row r="225" spans="1:16" ht="15.75">
      <c r="A225" s="972"/>
      <c r="B225" s="972"/>
      <c r="C225" s="955">
        <v>7.1249999999999994E-2</v>
      </c>
      <c r="D225" s="956"/>
      <c r="E225" s="956"/>
      <c r="F225" s="956"/>
      <c r="G225" s="956"/>
      <c r="H225" s="956">
        <v>103.042</v>
      </c>
      <c r="I225" s="956">
        <v>102.98</v>
      </c>
      <c r="J225" s="956">
        <v>102.901</v>
      </c>
      <c r="K225" s="956">
        <v>102.696</v>
      </c>
      <c r="L225" s="956">
        <v>102.467</v>
      </c>
      <c r="M225" s="957">
        <v>102.113</v>
      </c>
      <c r="N225" s="977"/>
      <c r="O225" s="972"/>
      <c r="P225" s="1184" t="s">
        <v>807</v>
      </c>
    </row>
    <row r="226" spans="1:16" ht="15.75">
      <c r="A226" s="972"/>
      <c r="B226" s="972"/>
      <c r="C226" s="955">
        <v>7.2499999999999995E-2</v>
      </c>
      <c r="D226" s="956"/>
      <c r="E226" s="956"/>
      <c r="F226" s="956"/>
      <c r="G226" s="956"/>
      <c r="H226" s="956">
        <v>102.94</v>
      </c>
      <c r="I226" s="956">
        <v>102.863</v>
      </c>
      <c r="J226" s="956">
        <v>102.773</v>
      </c>
      <c r="K226" s="956">
        <v>102.56100000000001</v>
      </c>
      <c r="L226" s="956">
        <v>102.325</v>
      </c>
      <c r="M226" s="957">
        <v>101.96299999999999</v>
      </c>
      <c r="N226" s="977"/>
      <c r="O226" s="972"/>
      <c r="P226" s="1184" t="s">
        <v>807</v>
      </c>
    </row>
    <row r="227" spans="1:16" ht="15.75">
      <c r="A227" s="972"/>
      <c r="B227" s="972"/>
      <c r="C227" s="955">
        <v>7.3749999999999996E-2</v>
      </c>
      <c r="D227" s="956"/>
      <c r="E227" s="956"/>
      <c r="F227" s="956"/>
      <c r="G227" s="956"/>
      <c r="H227" s="956">
        <v>103.377</v>
      </c>
      <c r="I227" s="956">
        <v>103.3</v>
      </c>
      <c r="J227" s="956">
        <v>103.21</v>
      </c>
      <c r="K227" s="956">
        <v>102.998</v>
      </c>
      <c r="L227" s="956">
        <v>102.762</v>
      </c>
      <c r="M227" s="957">
        <v>102.4</v>
      </c>
      <c r="N227" s="977"/>
      <c r="O227" s="972"/>
      <c r="P227" s="1184" t="s">
        <v>807</v>
      </c>
    </row>
    <row r="228" spans="1:16" ht="15.75">
      <c r="A228" s="972"/>
      <c r="B228" s="972"/>
      <c r="C228" s="955">
        <v>7.4999999999999997E-2</v>
      </c>
      <c r="D228" s="956"/>
      <c r="E228" s="956"/>
      <c r="F228" s="956"/>
      <c r="G228" s="956"/>
      <c r="H228" s="956">
        <v>103.8</v>
      </c>
      <c r="I228" s="956">
        <v>103.723</v>
      </c>
      <c r="J228" s="956">
        <v>103.633</v>
      </c>
      <c r="K228" s="956">
        <v>103.422</v>
      </c>
      <c r="L228" s="956">
        <v>103.185</v>
      </c>
      <c r="M228" s="957">
        <v>102.82299999999999</v>
      </c>
      <c r="N228" s="977"/>
      <c r="O228" s="972"/>
      <c r="P228" s="1184" t="s">
        <v>807</v>
      </c>
    </row>
    <row r="229" spans="1:16" ht="15.75">
      <c r="A229" s="972"/>
      <c r="B229" s="972"/>
      <c r="C229" s="955">
        <v>7.6249999999999998E-2</v>
      </c>
      <c r="D229" s="956"/>
      <c r="E229" s="956"/>
      <c r="F229" s="956"/>
      <c r="G229" s="956"/>
      <c r="H229" s="956">
        <v>104.026</v>
      </c>
      <c r="I229" s="956">
        <v>103.949</v>
      </c>
      <c r="J229" s="956">
        <v>103.85899999999999</v>
      </c>
      <c r="K229" s="956">
        <v>103.648</v>
      </c>
      <c r="L229" s="956">
        <v>103.411</v>
      </c>
      <c r="M229" s="957">
        <v>103.04900000000001</v>
      </c>
      <c r="N229" s="977"/>
      <c r="O229" s="972"/>
      <c r="P229" s="1184" t="s">
        <v>807</v>
      </c>
    </row>
    <row r="230" spans="1:16" ht="16.5" thickBot="1">
      <c r="A230" s="972"/>
      <c r="B230" s="972"/>
      <c r="C230" s="958">
        <v>7.7499999999999999E-2</v>
      </c>
      <c r="D230" s="959"/>
      <c r="E230" s="959"/>
      <c r="F230" s="959"/>
      <c r="G230" s="959"/>
      <c r="H230" s="959">
        <v>103.342</v>
      </c>
      <c r="I230" s="959">
        <v>103.25</v>
      </c>
      <c r="J230" s="959">
        <v>103.14400000000001</v>
      </c>
      <c r="K230" s="959">
        <v>102.91800000000001</v>
      </c>
      <c r="L230" s="959">
        <v>102.666</v>
      </c>
      <c r="M230" s="960">
        <v>102.29</v>
      </c>
      <c r="N230" s="977"/>
      <c r="O230" s="972"/>
      <c r="P230" s="1184" t="s">
        <v>807</v>
      </c>
    </row>
    <row r="231" spans="1:16" ht="16.5" thickBot="1">
      <c r="A231" s="972"/>
      <c r="B231" s="972"/>
      <c r="C231" s="1838" t="s">
        <v>592</v>
      </c>
      <c r="D231" s="1828"/>
      <c r="E231" s="1828"/>
      <c r="F231" s="1828"/>
      <c r="G231" s="1828"/>
      <c r="H231" s="1828"/>
      <c r="I231" s="1828"/>
      <c r="J231" s="1828"/>
      <c r="K231" s="1828"/>
      <c r="L231" s="1828"/>
      <c r="M231" s="1829"/>
      <c r="N231" s="977"/>
      <c r="O231" s="972"/>
      <c r="P231" s="1184" t="s">
        <v>807</v>
      </c>
    </row>
    <row r="232" spans="1:16" ht="15.75">
      <c r="A232" s="972"/>
      <c r="B232" s="972"/>
      <c r="C232" s="939" t="s">
        <v>593</v>
      </c>
      <c r="D232" s="940"/>
      <c r="E232" s="940"/>
      <c r="F232" s="941"/>
      <c r="G232" s="941"/>
      <c r="H232" s="940"/>
      <c r="I232" s="940"/>
      <c r="J232" s="942"/>
      <c r="K232" s="943"/>
      <c r="L232" s="940"/>
      <c r="M232" s="966"/>
      <c r="N232" s="977"/>
      <c r="O232" s="972"/>
      <c r="P232" s="1184" t="s">
        <v>807</v>
      </c>
    </row>
    <row r="233" spans="1:16" ht="15.75">
      <c r="A233" s="972"/>
      <c r="B233" s="972"/>
      <c r="C233" s="971"/>
      <c r="D233" s="946"/>
      <c r="E233" s="946"/>
      <c r="F233" s="945"/>
      <c r="G233" s="945"/>
      <c r="H233" s="946"/>
      <c r="I233" s="946"/>
      <c r="J233" s="947"/>
      <c r="K233" s="947"/>
      <c r="L233" s="946"/>
      <c r="M233" s="948"/>
      <c r="N233" s="977"/>
      <c r="O233" s="972"/>
      <c r="P233" s="1184" t="s">
        <v>807</v>
      </c>
    </row>
    <row r="234" spans="1:16" ht="15.75">
      <c r="A234" s="972"/>
      <c r="B234" s="972"/>
      <c r="C234" s="949"/>
      <c r="D234" s="950"/>
      <c r="E234" s="950"/>
      <c r="F234" s="950"/>
      <c r="G234" s="950"/>
      <c r="H234" s="950"/>
      <c r="I234" s="950"/>
      <c r="J234" s="950"/>
      <c r="K234" s="950"/>
      <c r="L234" s="950"/>
      <c r="M234" s="951"/>
      <c r="N234" s="977"/>
      <c r="O234" s="972"/>
      <c r="P234" s="1184" t="s">
        <v>807</v>
      </c>
    </row>
    <row r="235" spans="1:16" ht="15.75">
      <c r="A235" s="972"/>
      <c r="B235" s="972"/>
      <c r="C235" s="952" t="s">
        <v>548</v>
      </c>
      <c r="D235" s="953" t="s">
        <v>549</v>
      </c>
      <c r="E235" s="953" t="s">
        <v>550</v>
      </c>
      <c r="F235" s="953" t="s">
        <v>551</v>
      </c>
      <c r="G235" s="953" t="s">
        <v>552</v>
      </c>
      <c r="H235" s="953" t="s">
        <v>553</v>
      </c>
      <c r="I235" s="953" t="s">
        <v>554</v>
      </c>
      <c r="J235" s="953" t="s">
        <v>555</v>
      </c>
      <c r="K235" s="953" t="s">
        <v>556</v>
      </c>
      <c r="L235" s="953" t="s">
        <v>557</v>
      </c>
      <c r="M235" s="954" t="s">
        <v>558</v>
      </c>
      <c r="N235" s="977"/>
      <c r="O235" s="972"/>
      <c r="P235" s="1184" t="s">
        <v>807</v>
      </c>
    </row>
    <row r="236" spans="1:16" ht="15.75">
      <c r="A236" s="972"/>
      <c r="B236" s="972"/>
      <c r="C236" s="964">
        <v>4.8750000000000002E-2</v>
      </c>
      <c r="D236" s="956"/>
      <c r="E236" s="956"/>
      <c r="F236" s="956"/>
      <c r="G236" s="956"/>
      <c r="H236" s="956">
        <v>99.253</v>
      </c>
      <c r="I236" s="956">
        <v>99.251000000000005</v>
      </c>
      <c r="J236" s="956">
        <v>99.245000000000005</v>
      </c>
      <c r="K236" s="956">
        <v>99.07</v>
      </c>
      <c r="L236" s="956">
        <v>98.869</v>
      </c>
      <c r="M236" s="957">
        <v>98.543000000000006</v>
      </c>
      <c r="N236" s="977"/>
      <c r="O236" s="972"/>
      <c r="P236" s="1184" t="s">
        <v>807</v>
      </c>
    </row>
    <row r="237" spans="1:16" ht="15.75">
      <c r="A237" s="972"/>
      <c r="B237" s="972"/>
      <c r="C237" s="964">
        <v>4.99E-2</v>
      </c>
      <c r="D237" s="956"/>
      <c r="E237" s="956"/>
      <c r="F237" s="956"/>
      <c r="G237" s="956"/>
      <c r="H237" s="956">
        <v>99.602000000000004</v>
      </c>
      <c r="I237" s="956">
        <v>99.6</v>
      </c>
      <c r="J237" s="956">
        <v>99.593999999999994</v>
      </c>
      <c r="K237" s="956">
        <v>99.418000000000006</v>
      </c>
      <c r="L237" s="956">
        <v>99.216999999999999</v>
      </c>
      <c r="M237" s="957">
        <v>98.891999999999996</v>
      </c>
      <c r="N237" s="977"/>
      <c r="O237" s="972"/>
      <c r="P237" s="1184" t="s">
        <v>807</v>
      </c>
    </row>
    <row r="238" spans="1:16" ht="15.75">
      <c r="A238" s="972"/>
      <c r="B238" s="972"/>
      <c r="C238" s="964">
        <v>0.05</v>
      </c>
      <c r="D238" s="956"/>
      <c r="E238" s="956"/>
      <c r="F238" s="956"/>
      <c r="G238" s="956"/>
      <c r="H238" s="956">
        <v>99.617999999999995</v>
      </c>
      <c r="I238" s="956">
        <v>99.617000000000004</v>
      </c>
      <c r="J238" s="956">
        <v>99.61</v>
      </c>
      <c r="K238" s="956">
        <v>99.435000000000002</v>
      </c>
      <c r="L238" s="956">
        <v>99.233999999999995</v>
      </c>
      <c r="M238" s="957">
        <v>98.909000000000006</v>
      </c>
      <c r="N238" s="977"/>
      <c r="O238" s="972"/>
      <c r="P238" s="1184" t="s">
        <v>807</v>
      </c>
    </row>
    <row r="239" spans="1:16" ht="15.75">
      <c r="A239" s="972"/>
      <c r="B239" s="972"/>
      <c r="C239" s="964">
        <v>5.1249999999999997E-2</v>
      </c>
      <c r="D239" s="956"/>
      <c r="E239" s="956"/>
      <c r="F239" s="956"/>
      <c r="G239" s="956"/>
      <c r="H239" s="956">
        <v>99.527000000000001</v>
      </c>
      <c r="I239" s="956">
        <v>99.510999999999996</v>
      </c>
      <c r="J239" s="956">
        <v>99.498000000000005</v>
      </c>
      <c r="K239" s="956">
        <v>99.328999999999994</v>
      </c>
      <c r="L239" s="956">
        <v>99.135999999999996</v>
      </c>
      <c r="M239" s="957">
        <v>98.817999999999998</v>
      </c>
      <c r="N239" s="977"/>
      <c r="O239" s="972"/>
      <c r="P239" s="1184" t="s">
        <v>807</v>
      </c>
    </row>
    <row r="240" spans="1:16" ht="15.75">
      <c r="A240" s="972"/>
      <c r="B240" s="972"/>
      <c r="C240" s="964">
        <v>5.2499999999999998E-2</v>
      </c>
      <c r="D240" s="956"/>
      <c r="E240" s="956"/>
      <c r="F240" s="956"/>
      <c r="G240" s="956"/>
      <c r="H240" s="956">
        <v>100.044</v>
      </c>
      <c r="I240" s="956">
        <v>100.02800000000001</v>
      </c>
      <c r="J240" s="956">
        <v>100.015</v>
      </c>
      <c r="K240" s="956">
        <v>99.846999999999994</v>
      </c>
      <c r="L240" s="956">
        <v>99.653999999999996</v>
      </c>
      <c r="M240" s="957">
        <v>99.335999999999999</v>
      </c>
      <c r="N240" s="977"/>
      <c r="O240" s="972"/>
      <c r="P240" s="1184" t="s">
        <v>807</v>
      </c>
    </row>
    <row r="241" spans="1:16" ht="15.75">
      <c r="A241" s="972"/>
      <c r="B241" s="972"/>
      <c r="C241" s="964">
        <v>5.3749999999999999E-2</v>
      </c>
      <c r="D241" s="956"/>
      <c r="E241" s="956"/>
      <c r="F241" s="956"/>
      <c r="G241" s="956"/>
      <c r="H241" s="956">
        <v>100.50700000000001</v>
      </c>
      <c r="I241" s="956">
        <v>100.492</v>
      </c>
      <c r="J241" s="956">
        <v>100.47799999999999</v>
      </c>
      <c r="K241" s="956">
        <v>100.31</v>
      </c>
      <c r="L241" s="956">
        <v>100.117</v>
      </c>
      <c r="M241" s="957">
        <v>99.799000000000007</v>
      </c>
      <c r="N241" s="977"/>
      <c r="O241" s="972"/>
      <c r="P241" s="1184" t="s">
        <v>807</v>
      </c>
    </row>
    <row r="242" spans="1:16" ht="15.75">
      <c r="A242" s="972"/>
      <c r="B242" s="972"/>
      <c r="C242" s="964">
        <v>5.5E-2</v>
      </c>
      <c r="D242" s="956"/>
      <c r="E242" s="956"/>
      <c r="F242" s="956"/>
      <c r="G242" s="956"/>
      <c r="H242" s="956">
        <v>100.79600000000001</v>
      </c>
      <c r="I242" s="956">
        <v>100.78</v>
      </c>
      <c r="J242" s="956">
        <v>100.767</v>
      </c>
      <c r="K242" s="956">
        <v>100.599</v>
      </c>
      <c r="L242" s="956">
        <v>100.40600000000001</v>
      </c>
      <c r="M242" s="957">
        <v>100.08799999999999</v>
      </c>
      <c r="N242" s="977"/>
      <c r="O242" s="972"/>
      <c r="P242" s="1184" t="s">
        <v>807</v>
      </c>
    </row>
    <row r="243" spans="1:16" ht="15.75">
      <c r="A243" s="972"/>
      <c r="B243" s="972"/>
      <c r="C243" s="964">
        <v>5.6250000000000001E-2</v>
      </c>
      <c r="D243" s="956"/>
      <c r="E243" s="956"/>
      <c r="F243" s="956"/>
      <c r="G243" s="956"/>
      <c r="H243" s="956">
        <v>100.666</v>
      </c>
      <c r="I243" s="956">
        <v>100.636</v>
      </c>
      <c r="J243" s="956">
        <v>100.608</v>
      </c>
      <c r="K243" s="956">
        <v>100.425</v>
      </c>
      <c r="L243" s="956">
        <v>100.21599999999999</v>
      </c>
      <c r="M243" s="957">
        <v>99.882999999999996</v>
      </c>
      <c r="N243" s="977"/>
      <c r="O243" s="972"/>
      <c r="P243" s="1184" t="s">
        <v>807</v>
      </c>
    </row>
    <row r="244" spans="1:16" ht="15.75">
      <c r="A244" s="972"/>
      <c r="B244" s="972"/>
      <c r="C244" s="964">
        <v>5.7500000000000002E-2</v>
      </c>
      <c r="D244" s="956"/>
      <c r="E244" s="956"/>
      <c r="F244" s="956"/>
      <c r="G244" s="956"/>
      <c r="H244" s="956">
        <v>101.151</v>
      </c>
      <c r="I244" s="956">
        <v>101.121</v>
      </c>
      <c r="J244" s="956">
        <v>101.093</v>
      </c>
      <c r="K244" s="956">
        <v>100.91</v>
      </c>
      <c r="L244" s="956">
        <v>100.702</v>
      </c>
      <c r="M244" s="957">
        <v>100.369</v>
      </c>
      <c r="N244" s="977"/>
      <c r="O244" s="972"/>
      <c r="P244" s="1184" t="s">
        <v>807</v>
      </c>
    </row>
    <row r="245" spans="1:16" ht="15.75">
      <c r="A245" s="972"/>
      <c r="B245" s="972"/>
      <c r="C245" s="964">
        <v>5.8749999999999997E-2</v>
      </c>
      <c r="D245" s="956"/>
      <c r="E245" s="956"/>
      <c r="F245" s="956"/>
      <c r="G245" s="956"/>
      <c r="H245" s="956">
        <v>101.58799999999999</v>
      </c>
      <c r="I245" s="956">
        <v>101.55800000000001</v>
      </c>
      <c r="J245" s="956">
        <v>101.53</v>
      </c>
      <c r="K245" s="956">
        <v>101.34699999999999</v>
      </c>
      <c r="L245" s="956">
        <v>101.139</v>
      </c>
      <c r="M245" s="957">
        <v>100.806</v>
      </c>
      <c r="N245" s="977"/>
      <c r="O245" s="972"/>
      <c r="P245" s="1184" t="s">
        <v>807</v>
      </c>
    </row>
    <row r="246" spans="1:16" ht="15.75">
      <c r="A246" s="972"/>
      <c r="B246" s="972"/>
      <c r="C246" s="964">
        <v>5.9900000000000002E-2</v>
      </c>
      <c r="D246" s="956"/>
      <c r="E246" s="956"/>
      <c r="F246" s="956"/>
      <c r="G246" s="956"/>
      <c r="H246" s="956">
        <v>101.84699999999999</v>
      </c>
      <c r="I246" s="956">
        <v>101.81699999999999</v>
      </c>
      <c r="J246" s="956">
        <v>101.789</v>
      </c>
      <c r="K246" s="956">
        <v>101.60599999999999</v>
      </c>
      <c r="L246" s="956">
        <v>101.398</v>
      </c>
      <c r="M246" s="957">
        <v>101.065</v>
      </c>
      <c r="N246" s="977"/>
      <c r="O246" s="972"/>
      <c r="P246" s="1184" t="s">
        <v>807</v>
      </c>
    </row>
    <row r="247" spans="1:16" ht="15.75">
      <c r="A247" s="972"/>
      <c r="B247" s="972"/>
      <c r="C247" s="964">
        <v>0.06</v>
      </c>
      <c r="D247" s="956"/>
      <c r="E247" s="956"/>
      <c r="F247" s="956"/>
      <c r="G247" s="956"/>
      <c r="H247" s="956">
        <v>101.864</v>
      </c>
      <c r="I247" s="956">
        <v>101.834</v>
      </c>
      <c r="J247" s="956">
        <v>101.806</v>
      </c>
      <c r="K247" s="956">
        <v>101.623</v>
      </c>
      <c r="L247" s="956">
        <v>101.41500000000001</v>
      </c>
      <c r="M247" s="957">
        <v>101.08199999999999</v>
      </c>
      <c r="N247" s="977"/>
      <c r="O247" s="972"/>
      <c r="P247" s="1184" t="s">
        <v>807</v>
      </c>
    </row>
    <row r="248" spans="1:16" ht="15.75">
      <c r="A248" s="972"/>
      <c r="B248" s="972"/>
      <c r="C248" s="964">
        <v>6.1249999999999999E-2</v>
      </c>
      <c r="D248" s="956"/>
      <c r="E248" s="956"/>
      <c r="F248" s="956"/>
      <c r="G248" s="956"/>
      <c r="H248" s="956">
        <v>101.577</v>
      </c>
      <c r="I248" s="956">
        <v>101.547</v>
      </c>
      <c r="J248" s="956">
        <v>101.496</v>
      </c>
      <c r="K248" s="956">
        <v>101.245</v>
      </c>
      <c r="L248" s="956">
        <v>100.96899999999999</v>
      </c>
      <c r="M248" s="957">
        <v>100.568</v>
      </c>
      <c r="N248" s="977"/>
      <c r="O248" s="972"/>
      <c r="P248" s="1184" t="s">
        <v>807</v>
      </c>
    </row>
    <row r="249" spans="1:16" ht="15.75">
      <c r="A249" s="972"/>
      <c r="B249" s="972"/>
      <c r="C249" s="964">
        <v>6.25E-2</v>
      </c>
      <c r="D249" s="956"/>
      <c r="E249" s="956"/>
      <c r="F249" s="956"/>
      <c r="G249" s="956"/>
      <c r="H249" s="956">
        <v>102.04900000000001</v>
      </c>
      <c r="I249" s="956">
        <v>102.01900000000001</v>
      </c>
      <c r="J249" s="956">
        <v>101.96899999999999</v>
      </c>
      <c r="K249" s="956">
        <v>101.718</v>
      </c>
      <c r="L249" s="956">
        <v>101.441</v>
      </c>
      <c r="M249" s="957">
        <v>101.04</v>
      </c>
      <c r="N249" s="977"/>
      <c r="O249" s="972"/>
      <c r="P249" s="1184" t="s">
        <v>807</v>
      </c>
    </row>
    <row r="250" spans="1:16" ht="15.75">
      <c r="A250" s="972"/>
      <c r="B250" s="972"/>
      <c r="C250" s="964">
        <v>6.3750000000000001E-2</v>
      </c>
      <c r="D250" s="956"/>
      <c r="E250" s="956"/>
      <c r="F250" s="956"/>
      <c r="G250" s="956"/>
      <c r="H250" s="956">
        <v>102.477</v>
      </c>
      <c r="I250" s="956">
        <v>102.447</v>
      </c>
      <c r="J250" s="956">
        <v>102.39700000000001</v>
      </c>
      <c r="K250" s="956">
        <v>102.145</v>
      </c>
      <c r="L250" s="956">
        <v>101.869</v>
      </c>
      <c r="M250" s="957">
        <v>101.468</v>
      </c>
      <c r="N250" s="977"/>
      <c r="O250" s="972"/>
      <c r="P250" s="1184" t="s">
        <v>807</v>
      </c>
    </row>
    <row r="251" spans="1:16" ht="15.75">
      <c r="A251" s="972"/>
      <c r="B251" s="972"/>
      <c r="C251" s="964">
        <v>6.5000000000000002E-2</v>
      </c>
      <c r="D251" s="956"/>
      <c r="E251" s="956"/>
      <c r="F251" s="956"/>
      <c r="G251" s="956"/>
      <c r="H251" s="956">
        <v>102.741</v>
      </c>
      <c r="I251" s="956">
        <v>102.711</v>
      </c>
      <c r="J251" s="956">
        <v>102.66</v>
      </c>
      <c r="K251" s="956">
        <v>102.40900000000001</v>
      </c>
      <c r="L251" s="956">
        <v>102.133</v>
      </c>
      <c r="M251" s="957">
        <v>101.732</v>
      </c>
      <c r="N251" s="977"/>
      <c r="O251" s="972"/>
      <c r="P251" s="1184" t="s">
        <v>807</v>
      </c>
    </row>
    <row r="252" spans="1:16" ht="15.75">
      <c r="A252" s="972"/>
      <c r="B252" s="972"/>
      <c r="C252" s="964">
        <v>6.6250000000000003E-2</v>
      </c>
      <c r="D252" s="956"/>
      <c r="E252" s="956"/>
      <c r="F252" s="956"/>
      <c r="G252" s="956"/>
      <c r="H252" s="956">
        <v>102.21599999999999</v>
      </c>
      <c r="I252" s="956">
        <v>102.158</v>
      </c>
      <c r="J252" s="956">
        <v>102.084</v>
      </c>
      <c r="K252" s="956">
        <v>101.81699999999999</v>
      </c>
      <c r="L252" s="956">
        <v>101.526</v>
      </c>
      <c r="M252" s="957">
        <v>101.11</v>
      </c>
      <c r="N252" s="977"/>
      <c r="O252" s="972"/>
      <c r="P252" s="1184" t="s">
        <v>807</v>
      </c>
    </row>
    <row r="253" spans="1:16" ht="15.75">
      <c r="A253" s="972"/>
      <c r="B253" s="972"/>
      <c r="C253" s="964">
        <v>6.7500000000000004E-2</v>
      </c>
      <c r="D253" s="956"/>
      <c r="E253" s="956"/>
      <c r="F253" s="956"/>
      <c r="G253" s="956"/>
      <c r="H253" s="956">
        <v>102.681</v>
      </c>
      <c r="I253" s="956">
        <v>102.623</v>
      </c>
      <c r="J253" s="956">
        <v>102.548</v>
      </c>
      <c r="K253" s="956">
        <v>102.282</v>
      </c>
      <c r="L253" s="956">
        <v>101.991</v>
      </c>
      <c r="M253" s="957">
        <v>101.574</v>
      </c>
      <c r="N253" s="977"/>
      <c r="O253" s="972"/>
      <c r="P253" s="1184" t="s">
        <v>807</v>
      </c>
    </row>
    <row r="254" spans="1:16" ht="15.75">
      <c r="A254" s="972"/>
      <c r="B254" s="972"/>
      <c r="C254" s="964">
        <v>6.8750000000000006E-2</v>
      </c>
      <c r="D254" s="956"/>
      <c r="E254" s="956"/>
      <c r="F254" s="956"/>
      <c r="G254" s="956"/>
      <c r="H254" s="956">
        <v>103.096</v>
      </c>
      <c r="I254" s="956">
        <v>103.03700000000001</v>
      </c>
      <c r="J254" s="956">
        <v>102.96299999999999</v>
      </c>
      <c r="K254" s="956">
        <v>102.697</v>
      </c>
      <c r="L254" s="956">
        <v>102.405</v>
      </c>
      <c r="M254" s="957">
        <v>101.989</v>
      </c>
      <c r="N254" s="977"/>
      <c r="O254" s="972"/>
      <c r="P254" s="1184" t="s">
        <v>807</v>
      </c>
    </row>
    <row r="255" spans="1:16" ht="16.5" thickBot="1">
      <c r="A255" s="972"/>
      <c r="B255" s="972"/>
      <c r="C255" s="965">
        <v>7.0000000000000007E-2</v>
      </c>
      <c r="D255" s="959"/>
      <c r="E255" s="959"/>
      <c r="F255" s="959"/>
      <c r="G255" s="959"/>
      <c r="H255" s="959">
        <v>103.324</v>
      </c>
      <c r="I255" s="959">
        <v>103.26600000000001</v>
      </c>
      <c r="J255" s="959">
        <v>103.191</v>
      </c>
      <c r="K255" s="959">
        <v>102.925</v>
      </c>
      <c r="L255" s="959">
        <v>102.634</v>
      </c>
      <c r="M255" s="960">
        <v>102.217</v>
      </c>
      <c r="N255" s="977"/>
      <c r="O255" s="972"/>
      <c r="P255" s="1184" t="s">
        <v>807</v>
      </c>
    </row>
    <row r="256" spans="1:16" ht="16.5" thickBot="1">
      <c r="A256" s="972"/>
      <c r="B256" s="972"/>
      <c r="C256" s="1838" t="s">
        <v>594</v>
      </c>
      <c r="D256" s="1828"/>
      <c r="E256" s="1828"/>
      <c r="F256" s="1828"/>
      <c r="G256" s="1828"/>
      <c r="H256" s="1828"/>
      <c r="I256" s="1828"/>
      <c r="J256" s="1828"/>
      <c r="K256" s="1828"/>
      <c r="L256" s="1828"/>
      <c r="M256" s="1829"/>
      <c r="N256" s="977"/>
      <c r="O256" s="972"/>
      <c r="P256" s="1184" t="s">
        <v>807</v>
      </c>
    </row>
    <row r="257" spans="1:16" ht="15.75">
      <c r="A257" s="972"/>
      <c r="B257" s="972"/>
      <c r="C257" s="939" t="s">
        <v>595</v>
      </c>
      <c r="D257" s="940"/>
      <c r="E257" s="940"/>
      <c r="F257" s="941"/>
      <c r="G257" s="941"/>
      <c r="H257" s="940"/>
      <c r="I257" s="940"/>
      <c r="J257" s="942"/>
      <c r="K257" s="943"/>
      <c r="L257" s="940"/>
      <c r="M257" s="966"/>
      <c r="N257" s="977"/>
      <c r="O257" s="972"/>
      <c r="P257" s="1184" t="s">
        <v>807</v>
      </c>
    </row>
    <row r="258" spans="1:16" ht="15.75">
      <c r="A258" s="972"/>
      <c r="B258" s="972"/>
      <c r="C258" s="971"/>
      <c r="D258" s="946"/>
      <c r="E258" s="946"/>
      <c r="F258" s="945"/>
      <c r="G258" s="945"/>
      <c r="H258" s="946"/>
      <c r="I258" s="946"/>
      <c r="J258" s="947"/>
      <c r="K258" s="947"/>
      <c r="L258" s="946"/>
      <c r="M258" s="948"/>
      <c r="N258" s="977"/>
      <c r="O258" s="972"/>
      <c r="P258" s="1184" t="s">
        <v>807</v>
      </c>
    </row>
    <row r="259" spans="1:16" ht="15.75">
      <c r="A259" s="972"/>
      <c r="B259" s="972"/>
      <c r="C259" s="949"/>
      <c r="D259" s="950"/>
      <c r="E259" s="950"/>
      <c r="F259" s="950"/>
      <c r="G259" s="950"/>
      <c r="H259" s="950"/>
      <c r="I259" s="950"/>
      <c r="J259" s="950"/>
      <c r="K259" s="950"/>
      <c r="L259" s="950"/>
      <c r="M259" s="951"/>
      <c r="N259" s="977"/>
      <c r="O259" s="972"/>
      <c r="P259" s="1184" t="s">
        <v>807</v>
      </c>
    </row>
    <row r="260" spans="1:16" ht="15.75">
      <c r="A260" s="972"/>
      <c r="B260" s="972"/>
      <c r="C260" s="952" t="s">
        <v>548</v>
      </c>
      <c r="D260" s="953" t="s">
        <v>549</v>
      </c>
      <c r="E260" s="953" t="s">
        <v>550</v>
      </c>
      <c r="F260" s="953" t="s">
        <v>551</v>
      </c>
      <c r="G260" s="953" t="s">
        <v>552</v>
      </c>
      <c r="H260" s="953" t="s">
        <v>553</v>
      </c>
      <c r="I260" s="953" t="s">
        <v>554</v>
      </c>
      <c r="J260" s="953" t="s">
        <v>555</v>
      </c>
      <c r="K260" s="953" t="s">
        <v>556</v>
      </c>
      <c r="L260" s="953" t="s">
        <v>557</v>
      </c>
      <c r="M260" s="954" t="s">
        <v>558</v>
      </c>
      <c r="N260" s="977"/>
      <c r="O260" s="972"/>
      <c r="P260" s="1184" t="s">
        <v>807</v>
      </c>
    </row>
    <row r="261" spans="1:16" ht="15.75">
      <c r="A261" s="972"/>
      <c r="B261" s="972"/>
      <c r="C261" s="964">
        <v>5.4899999999999997E-2</v>
      </c>
      <c r="D261" s="956"/>
      <c r="E261" s="956"/>
      <c r="F261" s="956"/>
      <c r="G261" s="956"/>
      <c r="H261" s="956">
        <v>99.421000000000006</v>
      </c>
      <c r="I261" s="956">
        <v>99.415000000000006</v>
      </c>
      <c r="J261" s="956">
        <v>99.388000000000005</v>
      </c>
      <c r="K261" s="956">
        <v>99.236000000000004</v>
      </c>
      <c r="L261" s="956">
        <v>99.058999999999997</v>
      </c>
      <c r="M261" s="957">
        <v>98.756</v>
      </c>
      <c r="N261" s="977"/>
      <c r="O261" s="972"/>
      <c r="P261" s="1184" t="s">
        <v>807</v>
      </c>
    </row>
    <row r="262" spans="1:16" ht="15.75">
      <c r="A262" s="972"/>
      <c r="B262" s="972"/>
      <c r="C262" s="964">
        <v>5.5E-2</v>
      </c>
      <c r="D262" s="956"/>
      <c r="E262" s="956"/>
      <c r="F262" s="956"/>
      <c r="G262" s="956"/>
      <c r="H262" s="956">
        <v>99.451999999999998</v>
      </c>
      <c r="I262" s="956">
        <v>99.444999999999993</v>
      </c>
      <c r="J262" s="956">
        <v>99.418000000000006</v>
      </c>
      <c r="K262" s="956">
        <v>99.266000000000005</v>
      </c>
      <c r="L262" s="956">
        <v>99.088999999999999</v>
      </c>
      <c r="M262" s="957">
        <v>98.787000000000006</v>
      </c>
      <c r="N262" s="977"/>
      <c r="O262" s="972"/>
      <c r="P262" s="1184" t="s">
        <v>807</v>
      </c>
    </row>
    <row r="263" spans="1:16" ht="15.75">
      <c r="A263" s="972"/>
      <c r="B263" s="972"/>
      <c r="C263" s="964">
        <v>5.6250000000000001E-2</v>
      </c>
      <c r="D263" s="956"/>
      <c r="E263" s="956"/>
      <c r="F263" s="956"/>
      <c r="G263" s="956"/>
      <c r="H263" s="956">
        <v>99.856999999999999</v>
      </c>
      <c r="I263" s="956">
        <v>99.850999999999999</v>
      </c>
      <c r="J263" s="956">
        <v>99.823999999999998</v>
      </c>
      <c r="K263" s="956">
        <v>99.671999999999997</v>
      </c>
      <c r="L263" s="956">
        <v>99.495000000000005</v>
      </c>
      <c r="M263" s="957">
        <v>99.192999999999998</v>
      </c>
      <c r="N263" s="977"/>
      <c r="O263" s="972"/>
      <c r="P263" s="1184" t="s">
        <v>807</v>
      </c>
    </row>
    <row r="264" spans="1:16" ht="15.75">
      <c r="A264" s="972"/>
      <c r="B264" s="972"/>
      <c r="C264" s="964">
        <v>5.7500000000000002E-2</v>
      </c>
      <c r="D264" s="956"/>
      <c r="E264" s="956"/>
      <c r="F264" s="956"/>
      <c r="G264" s="956"/>
      <c r="H264" s="956">
        <v>99.972999999999999</v>
      </c>
      <c r="I264" s="956">
        <v>99.950999999999993</v>
      </c>
      <c r="J264" s="956">
        <v>99.914000000000001</v>
      </c>
      <c r="K264" s="956">
        <v>99.754999999999995</v>
      </c>
      <c r="L264" s="956">
        <v>99.57</v>
      </c>
      <c r="M264" s="957">
        <v>99.260999999999996</v>
      </c>
      <c r="N264" s="977"/>
      <c r="O264" s="972"/>
      <c r="P264" s="1184" t="s">
        <v>807</v>
      </c>
    </row>
    <row r="265" spans="1:16" ht="15.75">
      <c r="A265" s="972"/>
      <c r="B265" s="972"/>
      <c r="C265" s="964">
        <v>5.8749999999999997E-2</v>
      </c>
      <c r="D265" s="956"/>
      <c r="E265" s="956"/>
      <c r="F265" s="956"/>
      <c r="G265" s="956"/>
      <c r="H265" s="956">
        <v>100.54</v>
      </c>
      <c r="I265" s="956">
        <v>100.518</v>
      </c>
      <c r="J265" s="956">
        <v>100.48099999999999</v>
      </c>
      <c r="K265" s="956">
        <v>100.321</v>
      </c>
      <c r="L265" s="956">
        <v>100.137</v>
      </c>
      <c r="M265" s="957">
        <v>99.826999999999998</v>
      </c>
      <c r="N265" s="977"/>
      <c r="O265" s="972"/>
      <c r="P265" s="1184" t="s">
        <v>807</v>
      </c>
    </row>
    <row r="266" spans="1:16" ht="15.75">
      <c r="A266" s="972"/>
      <c r="B266" s="972"/>
      <c r="C266" s="964">
        <v>5.9900000000000002E-2</v>
      </c>
      <c r="D266" s="956"/>
      <c r="E266" s="956"/>
      <c r="F266" s="956"/>
      <c r="G266" s="956"/>
      <c r="H266" s="956">
        <v>100.94799999999999</v>
      </c>
      <c r="I266" s="956">
        <v>100.926</v>
      </c>
      <c r="J266" s="956">
        <v>100.889</v>
      </c>
      <c r="K266" s="956">
        <v>100.729</v>
      </c>
      <c r="L266" s="956">
        <v>100.545</v>
      </c>
      <c r="M266" s="957">
        <v>100.235</v>
      </c>
      <c r="N266" s="977"/>
      <c r="O266" s="972"/>
      <c r="P266" s="1184" t="s">
        <v>807</v>
      </c>
    </row>
    <row r="267" spans="1:16" ht="15.75">
      <c r="A267" s="972"/>
      <c r="B267" s="972"/>
      <c r="C267" s="964">
        <v>0.06</v>
      </c>
      <c r="D267" s="956"/>
      <c r="E267" s="956"/>
      <c r="F267" s="956"/>
      <c r="G267" s="956"/>
      <c r="H267" s="956">
        <v>100.971</v>
      </c>
      <c r="I267" s="956">
        <v>100.94799999999999</v>
      </c>
      <c r="J267" s="956">
        <v>100.911</v>
      </c>
      <c r="K267" s="956">
        <v>100.752</v>
      </c>
      <c r="L267" s="956">
        <v>100.56699999999999</v>
      </c>
      <c r="M267" s="957">
        <v>100.258</v>
      </c>
      <c r="N267" s="977"/>
      <c r="O267" s="972"/>
      <c r="P267" s="1184" t="s">
        <v>807</v>
      </c>
    </row>
    <row r="268" spans="1:16" ht="15.75">
      <c r="A268" s="972"/>
      <c r="B268" s="972"/>
      <c r="C268" s="964">
        <v>6.1249999999999999E-2</v>
      </c>
      <c r="D268" s="956"/>
      <c r="E268" s="956"/>
      <c r="F268" s="956"/>
      <c r="G268" s="956"/>
      <c r="H268" s="956">
        <v>101.277</v>
      </c>
      <c r="I268" s="956">
        <v>101.255</v>
      </c>
      <c r="J268" s="956">
        <v>101.218</v>
      </c>
      <c r="K268" s="956">
        <v>101.05800000000001</v>
      </c>
      <c r="L268" s="956">
        <v>100.874</v>
      </c>
      <c r="M268" s="957">
        <v>100.56399999999999</v>
      </c>
      <c r="N268" s="977"/>
      <c r="O268" s="972"/>
      <c r="P268" s="1184" t="s">
        <v>807</v>
      </c>
    </row>
    <row r="269" spans="1:16" ht="15.75">
      <c r="A269" s="972"/>
      <c r="B269" s="972"/>
      <c r="C269" s="964">
        <v>6.25E-2</v>
      </c>
      <c r="D269" s="956"/>
      <c r="E269" s="956"/>
      <c r="F269" s="956"/>
      <c r="G269" s="956"/>
      <c r="H269" s="956">
        <v>101.26900000000001</v>
      </c>
      <c r="I269" s="956">
        <v>101.224</v>
      </c>
      <c r="J269" s="956">
        <v>101.17400000000001</v>
      </c>
      <c r="K269" s="956">
        <v>101.00700000000001</v>
      </c>
      <c r="L269" s="956">
        <v>100.815</v>
      </c>
      <c r="M269" s="957">
        <v>100.498</v>
      </c>
      <c r="N269" s="977"/>
      <c r="O269" s="972"/>
      <c r="P269" s="1184" t="s">
        <v>807</v>
      </c>
    </row>
    <row r="270" spans="1:16" ht="15.75">
      <c r="A270" s="972"/>
      <c r="B270" s="972"/>
      <c r="C270" s="964">
        <v>6.3750000000000001E-2</v>
      </c>
      <c r="D270" s="956"/>
      <c r="E270" s="956"/>
      <c r="F270" s="956"/>
      <c r="G270" s="956"/>
      <c r="H270" s="956">
        <v>101.735</v>
      </c>
      <c r="I270" s="956">
        <v>101.68899999999999</v>
      </c>
      <c r="J270" s="956">
        <v>101.639</v>
      </c>
      <c r="K270" s="956">
        <v>101.47199999999999</v>
      </c>
      <c r="L270" s="956">
        <v>101.28</v>
      </c>
      <c r="M270" s="957">
        <v>100.96299999999999</v>
      </c>
      <c r="N270" s="977"/>
      <c r="O270" s="972"/>
      <c r="P270" s="1184" t="s">
        <v>807</v>
      </c>
    </row>
    <row r="271" spans="1:16" ht="15.75">
      <c r="A271" s="972"/>
      <c r="B271" s="972"/>
      <c r="C271" s="964">
        <v>6.4899999999999999E-2</v>
      </c>
      <c r="D271" s="956"/>
      <c r="E271" s="956"/>
      <c r="F271" s="956"/>
      <c r="G271" s="956"/>
      <c r="H271" s="956">
        <v>102.096</v>
      </c>
      <c r="I271" s="956">
        <v>102.05</v>
      </c>
      <c r="J271" s="956">
        <v>102.001</v>
      </c>
      <c r="K271" s="956">
        <v>101.834</v>
      </c>
      <c r="L271" s="956">
        <v>101.642</v>
      </c>
      <c r="M271" s="957">
        <v>101.325</v>
      </c>
      <c r="N271" s="977"/>
      <c r="O271" s="972"/>
      <c r="P271" s="1184" t="s">
        <v>807</v>
      </c>
    </row>
    <row r="272" spans="1:16" ht="15.75">
      <c r="A272" s="972"/>
      <c r="B272" s="972"/>
      <c r="C272" s="964">
        <v>6.5000000000000002E-2</v>
      </c>
      <c r="D272" s="956"/>
      <c r="E272" s="956"/>
      <c r="F272" s="956"/>
      <c r="G272" s="956"/>
      <c r="H272" s="956">
        <v>102.124</v>
      </c>
      <c r="I272" s="956">
        <v>102.07899999999999</v>
      </c>
      <c r="J272" s="956">
        <v>102.029</v>
      </c>
      <c r="K272" s="956">
        <v>101.86199999999999</v>
      </c>
      <c r="L272" s="956">
        <v>101.67</v>
      </c>
      <c r="M272" s="957">
        <v>101.35299999999999</v>
      </c>
      <c r="N272" s="977"/>
      <c r="O272" s="972"/>
      <c r="P272" s="1184" t="s">
        <v>807</v>
      </c>
    </row>
    <row r="273" spans="1:16" ht="15.75">
      <c r="A273" s="972"/>
      <c r="B273" s="972"/>
      <c r="C273" s="964">
        <v>6.6250000000000003E-2</v>
      </c>
      <c r="D273" s="956"/>
      <c r="E273" s="956"/>
      <c r="F273" s="956"/>
      <c r="G273" s="956"/>
      <c r="H273" s="956">
        <v>102.426</v>
      </c>
      <c r="I273" s="956">
        <v>102.381</v>
      </c>
      <c r="J273" s="956">
        <v>102.331</v>
      </c>
      <c r="K273" s="956">
        <v>102.164</v>
      </c>
      <c r="L273" s="956">
        <v>101.97199999999999</v>
      </c>
      <c r="M273" s="957">
        <v>101.655</v>
      </c>
      <c r="N273" s="977"/>
      <c r="O273" s="972"/>
      <c r="P273" s="1184" t="s">
        <v>807</v>
      </c>
    </row>
    <row r="274" spans="1:16" ht="15.75">
      <c r="A274" s="972"/>
      <c r="B274" s="972"/>
      <c r="C274" s="964">
        <v>6.7500000000000004E-2</v>
      </c>
      <c r="D274" s="956"/>
      <c r="E274" s="956"/>
      <c r="F274" s="956"/>
      <c r="G274" s="956"/>
      <c r="H274" s="956">
        <v>102.20699999999999</v>
      </c>
      <c r="I274" s="956">
        <v>102.146</v>
      </c>
      <c r="J274" s="956">
        <v>102.066</v>
      </c>
      <c r="K274" s="956">
        <v>101.86199999999999</v>
      </c>
      <c r="L274" s="956">
        <v>101.633</v>
      </c>
      <c r="M274" s="957">
        <v>101.27800000000001</v>
      </c>
      <c r="N274" s="977"/>
      <c r="O274" s="972"/>
      <c r="P274" s="1184" t="s">
        <v>807</v>
      </c>
    </row>
    <row r="275" spans="1:16" ht="15.75">
      <c r="A275" s="972"/>
      <c r="B275" s="972"/>
      <c r="C275" s="964">
        <v>6.8750000000000006E-2</v>
      </c>
      <c r="D275" s="956"/>
      <c r="E275" s="956"/>
      <c r="F275" s="956"/>
      <c r="G275" s="956"/>
      <c r="H275" s="956">
        <v>102.629</v>
      </c>
      <c r="I275" s="956">
        <v>102.568</v>
      </c>
      <c r="J275" s="956">
        <v>102.488</v>
      </c>
      <c r="K275" s="956">
        <v>102.28400000000001</v>
      </c>
      <c r="L275" s="956">
        <v>102.05500000000001</v>
      </c>
      <c r="M275" s="957">
        <v>101.7</v>
      </c>
      <c r="N275" s="977"/>
      <c r="O275" s="972"/>
      <c r="P275" s="1184" t="s">
        <v>807</v>
      </c>
    </row>
    <row r="276" spans="1:16" ht="15.75">
      <c r="A276" s="972"/>
      <c r="B276" s="972"/>
      <c r="C276" s="964">
        <v>6.9900000000000004E-2</v>
      </c>
      <c r="D276" s="956"/>
      <c r="E276" s="956"/>
      <c r="F276" s="956"/>
      <c r="G276" s="956"/>
      <c r="H276" s="956">
        <v>102.982</v>
      </c>
      <c r="I276" s="956">
        <v>102.92100000000001</v>
      </c>
      <c r="J276" s="956">
        <v>102.84099999999999</v>
      </c>
      <c r="K276" s="956">
        <v>102.636</v>
      </c>
      <c r="L276" s="956">
        <v>102.407</v>
      </c>
      <c r="M276" s="957">
        <v>102.053</v>
      </c>
      <c r="N276" s="977"/>
      <c r="O276" s="972"/>
      <c r="P276" s="1184" t="s">
        <v>807</v>
      </c>
    </row>
    <row r="277" spans="1:16" ht="15.75">
      <c r="A277" s="972"/>
      <c r="B277" s="972"/>
      <c r="C277" s="964">
        <v>7.0000000000000007E-2</v>
      </c>
      <c r="D277" s="956"/>
      <c r="E277" s="956"/>
      <c r="F277" s="956"/>
      <c r="G277" s="956"/>
      <c r="H277" s="956">
        <v>103.006</v>
      </c>
      <c r="I277" s="956">
        <v>102.944</v>
      </c>
      <c r="J277" s="956">
        <v>102.864</v>
      </c>
      <c r="K277" s="956">
        <v>102.66</v>
      </c>
      <c r="L277" s="956">
        <v>102.431</v>
      </c>
      <c r="M277" s="957">
        <v>102.077</v>
      </c>
      <c r="N277" s="977"/>
      <c r="O277" s="972"/>
      <c r="P277" s="1184" t="s">
        <v>807</v>
      </c>
    </row>
    <row r="278" spans="1:16" ht="15.75">
      <c r="A278" s="972"/>
      <c r="B278" s="972"/>
      <c r="C278" s="964">
        <v>7.1249999999999994E-2</v>
      </c>
      <c r="D278" s="956"/>
      <c r="E278" s="956"/>
      <c r="F278" s="956"/>
      <c r="G278" s="956"/>
      <c r="H278" s="956">
        <v>103.31399999999999</v>
      </c>
      <c r="I278" s="956">
        <v>103.253</v>
      </c>
      <c r="J278" s="956">
        <v>103.173</v>
      </c>
      <c r="K278" s="956">
        <v>102.96899999999999</v>
      </c>
      <c r="L278" s="956">
        <v>102.74</v>
      </c>
      <c r="M278" s="957">
        <v>102.386</v>
      </c>
      <c r="N278" s="977"/>
      <c r="O278" s="972"/>
      <c r="P278" s="1184" t="s">
        <v>807</v>
      </c>
    </row>
    <row r="279" spans="1:16" ht="15.75">
      <c r="A279" s="972"/>
      <c r="B279" s="972"/>
      <c r="C279" s="964">
        <v>7.2499999999999995E-2</v>
      </c>
      <c r="D279" s="956"/>
      <c r="E279" s="956"/>
      <c r="F279" s="956"/>
      <c r="G279" s="956"/>
      <c r="H279" s="956">
        <v>102.98399999999999</v>
      </c>
      <c r="I279" s="956">
        <v>102.907</v>
      </c>
      <c r="J279" s="956">
        <v>102.81699999999999</v>
      </c>
      <c r="K279" s="956">
        <v>102.60599999999999</v>
      </c>
      <c r="L279" s="956">
        <v>102.369</v>
      </c>
      <c r="M279" s="957">
        <v>102.008</v>
      </c>
      <c r="N279" s="977"/>
      <c r="O279" s="972"/>
      <c r="P279" s="1184" t="s">
        <v>807</v>
      </c>
    </row>
    <row r="280" spans="1:16" ht="16.5" thickBot="1">
      <c r="A280" s="972"/>
      <c r="B280" s="972"/>
      <c r="C280" s="965">
        <v>7.3749999999999996E-2</v>
      </c>
      <c r="D280" s="959"/>
      <c r="E280" s="959"/>
      <c r="F280" s="959"/>
      <c r="G280" s="959"/>
      <c r="H280" s="959">
        <v>103.387</v>
      </c>
      <c r="I280" s="959">
        <v>103.31100000000001</v>
      </c>
      <c r="J280" s="959">
        <v>103.221</v>
      </c>
      <c r="K280" s="959">
        <v>103.009</v>
      </c>
      <c r="L280" s="959">
        <v>102.77200000000001</v>
      </c>
      <c r="M280" s="960">
        <v>102.411</v>
      </c>
      <c r="N280" s="977"/>
      <c r="O280" s="972"/>
      <c r="P280" s="1184" t="s">
        <v>807</v>
      </c>
    </row>
    <row r="281" spans="1:16" ht="16.5" thickBot="1">
      <c r="A281" s="972"/>
      <c r="B281" s="972"/>
      <c r="C281" s="1838" t="s">
        <v>596</v>
      </c>
      <c r="D281" s="1828"/>
      <c r="E281" s="1828"/>
      <c r="F281" s="1828"/>
      <c r="G281" s="1828"/>
      <c r="H281" s="1828"/>
      <c r="I281" s="1828"/>
      <c r="J281" s="1828"/>
      <c r="K281" s="1828"/>
      <c r="L281" s="1828"/>
      <c r="M281" s="1829"/>
      <c r="N281" s="977"/>
      <c r="O281" s="972"/>
      <c r="P281" s="1184" t="s">
        <v>807</v>
      </c>
    </row>
    <row r="282" spans="1:16" ht="15.75">
      <c r="A282" s="972"/>
      <c r="B282" s="972"/>
      <c r="C282" s="939" t="s">
        <v>597</v>
      </c>
      <c r="D282" s="940"/>
      <c r="E282" s="940"/>
      <c r="F282" s="941"/>
      <c r="G282" s="941"/>
      <c r="H282" s="940"/>
      <c r="I282" s="940"/>
      <c r="J282" s="942"/>
      <c r="K282" s="943"/>
      <c r="L282" s="940"/>
      <c r="M282" s="966"/>
      <c r="N282" s="977"/>
      <c r="O282" s="972"/>
      <c r="P282" s="1184" t="s">
        <v>807</v>
      </c>
    </row>
    <row r="283" spans="1:16" ht="15.75">
      <c r="A283" s="972"/>
      <c r="B283" s="972"/>
      <c r="C283" s="971"/>
      <c r="D283" s="946"/>
      <c r="E283" s="946"/>
      <c r="F283" s="945"/>
      <c r="G283" s="945"/>
      <c r="H283" s="946"/>
      <c r="I283" s="946"/>
      <c r="J283" s="947"/>
      <c r="K283" s="947"/>
      <c r="L283" s="946"/>
      <c r="M283" s="948"/>
      <c r="N283" s="977"/>
      <c r="O283" s="972"/>
      <c r="P283" s="1184" t="s">
        <v>807</v>
      </c>
    </row>
    <row r="284" spans="1:16" ht="15.75">
      <c r="A284" s="972"/>
      <c r="B284" s="972"/>
      <c r="C284" s="949"/>
      <c r="D284" s="950"/>
      <c r="E284" s="950"/>
      <c r="F284" s="950"/>
      <c r="G284" s="950"/>
      <c r="H284" s="950"/>
      <c r="I284" s="950"/>
      <c r="J284" s="950"/>
      <c r="K284" s="950"/>
      <c r="L284" s="950"/>
      <c r="M284" s="951"/>
      <c r="N284" s="977"/>
      <c r="O284" s="972"/>
      <c r="P284" s="1184" t="s">
        <v>807</v>
      </c>
    </row>
    <row r="285" spans="1:16" ht="15.75">
      <c r="A285" s="972"/>
      <c r="B285" s="972"/>
      <c r="C285" s="952" t="s">
        <v>548</v>
      </c>
      <c r="D285" s="953" t="s">
        <v>549</v>
      </c>
      <c r="E285" s="953" t="s">
        <v>550</v>
      </c>
      <c r="F285" s="953" t="s">
        <v>551</v>
      </c>
      <c r="G285" s="953" t="s">
        <v>552</v>
      </c>
      <c r="H285" s="953" t="s">
        <v>553</v>
      </c>
      <c r="I285" s="953" t="s">
        <v>554</v>
      </c>
      <c r="J285" s="953" t="s">
        <v>555</v>
      </c>
      <c r="K285" s="953" t="s">
        <v>556</v>
      </c>
      <c r="L285" s="953" t="s">
        <v>557</v>
      </c>
      <c r="M285" s="954" t="s">
        <v>558</v>
      </c>
      <c r="N285" s="977"/>
      <c r="O285" s="972"/>
      <c r="P285" s="1184" t="s">
        <v>807</v>
      </c>
    </row>
    <row r="286" spans="1:16" ht="15.75">
      <c r="A286" s="972"/>
      <c r="B286" s="972"/>
      <c r="C286" s="964">
        <v>3.9899999999999998E-2</v>
      </c>
      <c r="D286" s="956"/>
      <c r="E286" s="956"/>
      <c r="F286" s="956"/>
      <c r="G286" s="956"/>
      <c r="H286" s="956">
        <v>96.210999999999999</v>
      </c>
      <c r="I286" s="956">
        <v>96.21</v>
      </c>
      <c r="J286" s="956">
        <v>96.213999999999999</v>
      </c>
      <c r="K286" s="956">
        <v>96.067999999999998</v>
      </c>
      <c r="L286" s="956">
        <v>95.897999999999996</v>
      </c>
      <c r="M286" s="957">
        <v>95.602999999999994</v>
      </c>
      <c r="N286" s="977"/>
      <c r="O286" s="972"/>
      <c r="P286" s="1184" t="s">
        <v>807</v>
      </c>
    </row>
    <row r="287" spans="1:16" ht="15.75">
      <c r="A287" s="972"/>
      <c r="B287" s="972"/>
      <c r="C287" s="964">
        <v>0.04</v>
      </c>
      <c r="D287" s="956"/>
      <c r="E287" s="956"/>
      <c r="F287" s="956"/>
      <c r="G287" s="956"/>
      <c r="H287" s="956">
        <v>96.24</v>
      </c>
      <c r="I287" s="956">
        <v>96.238</v>
      </c>
      <c r="J287" s="956">
        <v>96.242000000000004</v>
      </c>
      <c r="K287" s="956">
        <v>96.096000000000004</v>
      </c>
      <c r="L287" s="956">
        <v>95.926000000000002</v>
      </c>
      <c r="M287" s="957">
        <v>95.631</v>
      </c>
      <c r="N287" s="977"/>
      <c r="O287" s="972"/>
      <c r="P287" s="1184" t="s">
        <v>807</v>
      </c>
    </row>
    <row r="288" spans="1:16" ht="15.75">
      <c r="A288" s="972"/>
      <c r="B288" s="972"/>
      <c r="C288" s="964">
        <v>4.1250000000000002E-2</v>
      </c>
      <c r="D288" s="956"/>
      <c r="E288" s="956"/>
      <c r="F288" s="956"/>
      <c r="G288" s="956"/>
      <c r="H288" s="956">
        <v>96.465000000000003</v>
      </c>
      <c r="I288" s="956">
        <v>96.456999999999994</v>
      </c>
      <c r="J288" s="956">
        <v>96.456000000000003</v>
      </c>
      <c r="K288" s="956">
        <v>96.31</v>
      </c>
      <c r="L288" s="956">
        <v>96.14</v>
      </c>
      <c r="M288" s="957">
        <v>95.844999999999999</v>
      </c>
      <c r="N288" s="977"/>
      <c r="O288" s="972"/>
      <c r="P288" s="1184" t="s">
        <v>807</v>
      </c>
    </row>
    <row r="289" spans="1:16" ht="15.75">
      <c r="A289" s="972"/>
      <c r="B289" s="972"/>
      <c r="C289" s="964">
        <v>4.2500000000000003E-2</v>
      </c>
      <c r="D289" s="956"/>
      <c r="E289" s="956"/>
      <c r="F289" s="956"/>
      <c r="G289" s="956"/>
      <c r="H289" s="956">
        <v>96.938999999999993</v>
      </c>
      <c r="I289" s="956">
        <v>96.93</v>
      </c>
      <c r="J289" s="956">
        <v>96.929000000000002</v>
      </c>
      <c r="K289" s="956">
        <v>96.784000000000006</v>
      </c>
      <c r="L289" s="956">
        <v>96.613</v>
      </c>
      <c r="M289" s="957">
        <v>96.317999999999998</v>
      </c>
      <c r="N289" s="977"/>
      <c r="O289" s="972"/>
      <c r="P289" s="1184" t="s">
        <v>807</v>
      </c>
    </row>
    <row r="290" spans="1:16" ht="15.75">
      <c r="A290" s="972"/>
      <c r="B290" s="972"/>
      <c r="C290" s="964">
        <v>4.3749999999999997E-2</v>
      </c>
      <c r="D290" s="956"/>
      <c r="E290" s="956"/>
      <c r="F290" s="956"/>
      <c r="G290" s="956"/>
      <c r="H290" s="956">
        <v>97.400999999999996</v>
      </c>
      <c r="I290" s="956">
        <v>97.391999999999996</v>
      </c>
      <c r="J290" s="956">
        <v>97.391000000000005</v>
      </c>
      <c r="K290" s="956">
        <v>97.245999999999995</v>
      </c>
      <c r="L290" s="956">
        <v>97.075000000000003</v>
      </c>
      <c r="M290" s="957">
        <v>96.78</v>
      </c>
      <c r="N290" s="977"/>
      <c r="O290" s="972"/>
      <c r="P290" s="1184" t="s">
        <v>807</v>
      </c>
    </row>
    <row r="291" spans="1:16" ht="15.75">
      <c r="A291" s="972"/>
      <c r="B291" s="972"/>
      <c r="C291" s="964">
        <v>4.4999999999999998E-2</v>
      </c>
      <c r="D291" s="956"/>
      <c r="E291" s="956"/>
      <c r="F291" s="956"/>
      <c r="G291" s="956"/>
      <c r="H291" s="956">
        <v>97.808000000000007</v>
      </c>
      <c r="I291" s="956">
        <v>97.799000000000007</v>
      </c>
      <c r="J291" s="956">
        <v>97.798000000000002</v>
      </c>
      <c r="K291" s="956">
        <v>97.653000000000006</v>
      </c>
      <c r="L291" s="956">
        <v>97.481999999999999</v>
      </c>
      <c r="M291" s="957">
        <v>97.186999999999998</v>
      </c>
      <c r="N291" s="977"/>
      <c r="O291" s="972"/>
      <c r="P291" s="1184" t="s">
        <v>807</v>
      </c>
    </row>
    <row r="292" spans="1:16" ht="15.75">
      <c r="A292" s="972"/>
      <c r="B292" s="972"/>
      <c r="C292" s="964">
        <v>4.6249999999999999E-2</v>
      </c>
      <c r="D292" s="956"/>
      <c r="E292" s="956"/>
      <c r="F292" s="956"/>
      <c r="G292" s="956"/>
      <c r="H292" s="956">
        <v>97.938000000000002</v>
      </c>
      <c r="I292" s="956">
        <v>97.936000000000007</v>
      </c>
      <c r="J292" s="956">
        <v>97.93</v>
      </c>
      <c r="K292" s="956">
        <v>97.754000000000005</v>
      </c>
      <c r="L292" s="956">
        <v>97.554000000000002</v>
      </c>
      <c r="M292" s="957">
        <v>97.227999999999994</v>
      </c>
      <c r="N292" s="977"/>
      <c r="O292" s="972"/>
      <c r="P292" s="1184" t="s">
        <v>807</v>
      </c>
    </row>
    <row r="293" spans="1:16" ht="15.75">
      <c r="A293" s="972"/>
      <c r="B293" s="972"/>
      <c r="C293" s="964">
        <v>4.7500000000000001E-2</v>
      </c>
      <c r="D293" s="956"/>
      <c r="E293" s="956"/>
      <c r="F293" s="956"/>
      <c r="G293" s="956"/>
      <c r="H293" s="956">
        <v>98.411000000000001</v>
      </c>
      <c r="I293" s="956">
        <v>98.41</v>
      </c>
      <c r="J293" s="956">
        <v>98.403000000000006</v>
      </c>
      <c r="K293" s="956">
        <v>98.227999999999994</v>
      </c>
      <c r="L293" s="956">
        <v>98.027000000000001</v>
      </c>
      <c r="M293" s="957">
        <v>97.700999999999993</v>
      </c>
      <c r="N293" s="977"/>
      <c r="O293" s="972"/>
      <c r="P293" s="1184" t="s">
        <v>807</v>
      </c>
    </row>
    <row r="294" spans="1:16" ht="15.75">
      <c r="A294" s="972"/>
      <c r="B294" s="972"/>
      <c r="C294" s="964">
        <v>4.8750000000000002E-2</v>
      </c>
      <c r="D294" s="956"/>
      <c r="E294" s="956"/>
      <c r="F294" s="956"/>
      <c r="G294" s="956"/>
      <c r="H294" s="956">
        <v>98.864999999999995</v>
      </c>
      <c r="I294" s="956">
        <v>98.864000000000004</v>
      </c>
      <c r="J294" s="956">
        <v>98.858000000000004</v>
      </c>
      <c r="K294" s="956">
        <v>98.682000000000002</v>
      </c>
      <c r="L294" s="956">
        <v>98.480999999999995</v>
      </c>
      <c r="M294" s="957">
        <v>98.156000000000006</v>
      </c>
      <c r="N294" s="977"/>
      <c r="O294" s="972"/>
      <c r="P294" s="1184" t="s">
        <v>807</v>
      </c>
    </row>
    <row r="295" spans="1:16" ht="15.75">
      <c r="A295" s="972"/>
      <c r="B295" s="972"/>
      <c r="C295" s="964">
        <v>4.99E-2</v>
      </c>
      <c r="D295" s="956"/>
      <c r="E295" s="956"/>
      <c r="F295" s="956"/>
      <c r="G295" s="956"/>
      <c r="H295" s="956">
        <v>99.213999999999999</v>
      </c>
      <c r="I295" s="956">
        <v>99.212000000000003</v>
      </c>
      <c r="J295" s="956">
        <v>99.206000000000003</v>
      </c>
      <c r="K295" s="956">
        <v>99.03</v>
      </c>
      <c r="L295" s="956">
        <v>98.83</v>
      </c>
      <c r="M295" s="957">
        <v>98.504000000000005</v>
      </c>
      <c r="N295" s="977"/>
      <c r="O295" s="972"/>
      <c r="P295" s="1184" t="s">
        <v>807</v>
      </c>
    </row>
    <row r="296" spans="1:16" ht="15.75">
      <c r="A296" s="972"/>
      <c r="B296" s="972"/>
      <c r="C296" s="964">
        <v>0.05</v>
      </c>
      <c r="D296" s="956"/>
      <c r="E296" s="956"/>
      <c r="F296" s="956"/>
      <c r="G296" s="956"/>
      <c r="H296" s="956">
        <v>99.230999999999995</v>
      </c>
      <c r="I296" s="956">
        <v>99.228999999999999</v>
      </c>
      <c r="J296" s="956">
        <v>99.222999999999999</v>
      </c>
      <c r="K296" s="956">
        <v>99.046999999999997</v>
      </c>
      <c r="L296" s="956">
        <v>98.846999999999994</v>
      </c>
      <c r="M296" s="957">
        <v>98.521000000000001</v>
      </c>
      <c r="N296" s="977"/>
      <c r="O296" s="972"/>
      <c r="P296" s="1184" t="s">
        <v>807</v>
      </c>
    </row>
    <row r="297" spans="1:16" ht="15.75">
      <c r="A297" s="972"/>
      <c r="B297" s="972"/>
      <c r="C297" s="964">
        <v>5.1249999999999997E-2</v>
      </c>
      <c r="D297" s="956"/>
      <c r="E297" s="956"/>
      <c r="F297" s="956"/>
      <c r="G297" s="956"/>
      <c r="H297" s="956">
        <v>99.207999999999998</v>
      </c>
      <c r="I297" s="956">
        <v>99.191999999999993</v>
      </c>
      <c r="J297" s="956">
        <v>99.179000000000002</v>
      </c>
      <c r="K297" s="956">
        <v>99.010999999999996</v>
      </c>
      <c r="L297" s="956">
        <v>98.817999999999998</v>
      </c>
      <c r="M297" s="957">
        <v>98.5</v>
      </c>
      <c r="N297" s="977"/>
      <c r="O297" s="972"/>
      <c r="P297" s="1184" t="s">
        <v>807</v>
      </c>
    </row>
    <row r="298" spans="1:16" ht="15.75">
      <c r="A298" s="972"/>
      <c r="B298" s="972"/>
      <c r="C298" s="964">
        <v>5.2499999999999998E-2</v>
      </c>
      <c r="D298" s="956"/>
      <c r="E298" s="956"/>
      <c r="F298" s="956"/>
      <c r="G298" s="956"/>
      <c r="H298" s="956">
        <v>99.658000000000001</v>
      </c>
      <c r="I298" s="956">
        <v>99.643000000000001</v>
      </c>
      <c r="J298" s="956">
        <v>99.629000000000005</v>
      </c>
      <c r="K298" s="956">
        <v>99.460999999999999</v>
      </c>
      <c r="L298" s="956">
        <v>99.268000000000001</v>
      </c>
      <c r="M298" s="957">
        <v>98.95</v>
      </c>
      <c r="N298" s="977"/>
      <c r="O298" s="972"/>
      <c r="P298" s="1184" t="s">
        <v>807</v>
      </c>
    </row>
    <row r="299" spans="1:16" ht="15.75">
      <c r="A299" s="972"/>
      <c r="B299" s="972"/>
      <c r="C299" s="964">
        <v>5.3749999999999999E-2</v>
      </c>
      <c r="D299" s="956"/>
      <c r="E299" s="956"/>
      <c r="F299" s="956"/>
      <c r="G299" s="956"/>
      <c r="H299" s="956">
        <v>100.068</v>
      </c>
      <c r="I299" s="956">
        <v>100.05200000000001</v>
      </c>
      <c r="J299" s="956">
        <v>100.039</v>
      </c>
      <c r="K299" s="956">
        <v>99.870999999999995</v>
      </c>
      <c r="L299" s="956">
        <v>99.677999999999997</v>
      </c>
      <c r="M299" s="957">
        <v>99.36</v>
      </c>
      <c r="N299" s="977"/>
      <c r="O299" s="972"/>
      <c r="P299" s="1184" t="s">
        <v>807</v>
      </c>
    </row>
    <row r="300" spans="1:16" ht="15.75">
      <c r="A300" s="972"/>
      <c r="B300" s="972"/>
      <c r="C300" s="964">
        <v>5.5E-2</v>
      </c>
      <c r="D300" s="956"/>
      <c r="E300" s="956"/>
      <c r="F300" s="956"/>
      <c r="G300" s="956"/>
      <c r="H300" s="956">
        <v>100.358</v>
      </c>
      <c r="I300" s="956">
        <v>100.343</v>
      </c>
      <c r="J300" s="956">
        <v>100.32899999999999</v>
      </c>
      <c r="K300" s="956">
        <v>100.161</v>
      </c>
      <c r="L300" s="956">
        <v>99.968000000000004</v>
      </c>
      <c r="M300" s="957">
        <v>99.65</v>
      </c>
      <c r="N300" s="977"/>
      <c r="O300" s="972"/>
      <c r="P300" s="1184" t="s">
        <v>807</v>
      </c>
    </row>
    <row r="301" spans="1:16" ht="15.75">
      <c r="A301" s="972"/>
      <c r="B301" s="972"/>
      <c r="C301" s="964">
        <v>5.6250000000000001E-2</v>
      </c>
      <c r="D301" s="956"/>
      <c r="E301" s="956"/>
      <c r="F301" s="956"/>
      <c r="G301" s="956"/>
      <c r="H301" s="956">
        <v>100.34699999999999</v>
      </c>
      <c r="I301" s="956">
        <v>100.31699999999999</v>
      </c>
      <c r="J301" s="956">
        <v>100.289</v>
      </c>
      <c r="K301" s="956">
        <v>100.10599999999999</v>
      </c>
      <c r="L301" s="956">
        <v>99.897999999999996</v>
      </c>
      <c r="M301" s="957">
        <v>99.564999999999998</v>
      </c>
      <c r="N301" s="977"/>
      <c r="O301" s="972"/>
      <c r="P301" s="1184" t="s">
        <v>807</v>
      </c>
    </row>
    <row r="302" spans="1:16" ht="15.75">
      <c r="A302" s="972"/>
      <c r="B302" s="972"/>
      <c r="C302" s="964">
        <v>5.7500000000000002E-2</v>
      </c>
      <c r="D302" s="956"/>
      <c r="E302" s="956"/>
      <c r="F302" s="956"/>
      <c r="G302" s="956"/>
      <c r="H302" s="956">
        <v>100.765</v>
      </c>
      <c r="I302" s="956">
        <v>100.735</v>
      </c>
      <c r="J302" s="956">
        <v>100.70699999999999</v>
      </c>
      <c r="K302" s="956">
        <v>100.524</v>
      </c>
      <c r="L302" s="956">
        <v>100.315</v>
      </c>
      <c r="M302" s="957">
        <v>99.981999999999999</v>
      </c>
      <c r="N302" s="977"/>
      <c r="O302" s="972"/>
      <c r="P302" s="1184" t="s">
        <v>807</v>
      </c>
    </row>
    <row r="303" spans="1:16" ht="15.75">
      <c r="A303" s="972"/>
      <c r="B303" s="972"/>
      <c r="C303" s="964">
        <v>5.8749999999999997E-2</v>
      </c>
      <c r="D303" s="956"/>
      <c r="E303" s="956"/>
      <c r="F303" s="956"/>
      <c r="G303" s="956"/>
      <c r="H303" s="956">
        <v>101.14700000000001</v>
      </c>
      <c r="I303" s="956">
        <v>101.117</v>
      </c>
      <c r="J303" s="956">
        <v>101.089</v>
      </c>
      <c r="K303" s="956">
        <v>100.90600000000001</v>
      </c>
      <c r="L303" s="956">
        <v>100.69799999999999</v>
      </c>
      <c r="M303" s="957">
        <v>100.36499999999999</v>
      </c>
      <c r="N303" s="977"/>
      <c r="O303" s="972"/>
      <c r="P303" s="1184" t="s">
        <v>807</v>
      </c>
    </row>
    <row r="304" spans="1:16" ht="15.75">
      <c r="A304" s="972"/>
      <c r="B304" s="972"/>
      <c r="C304" s="964">
        <v>5.9900000000000002E-2</v>
      </c>
      <c r="D304" s="956"/>
      <c r="E304" s="956"/>
      <c r="F304" s="956"/>
      <c r="G304" s="956"/>
      <c r="H304" s="956">
        <v>101.405</v>
      </c>
      <c r="I304" s="956">
        <v>101.375</v>
      </c>
      <c r="J304" s="956">
        <v>101.34699999999999</v>
      </c>
      <c r="K304" s="956">
        <v>101.164</v>
      </c>
      <c r="L304" s="956">
        <v>100.956</v>
      </c>
      <c r="M304" s="957">
        <v>100.622</v>
      </c>
      <c r="N304" s="977"/>
      <c r="O304" s="972"/>
      <c r="P304" s="1184" t="s">
        <v>807</v>
      </c>
    </row>
    <row r="305" spans="1:16" ht="16.5" thickBot="1">
      <c r="A305" s="972"/>
      <c r="B305" s="972"/>
      <c r="C305" s="965">
        <v>0.06</v>
      </c>
      <c r="D305" s="959"/>
      <c r="E305" s="959"/>
      <c r="F305" s="959"/>
      <c r="G305" s="959"/>
      <c r="H305" s="959">
        <v>101.422</v>
      </c>
      <c r="I305" s="959">
        <v>101.392</v>
      </c>
      <c r="J305" s="959">
        <v>101.36499999999999</v>
      </c>
      <c r="K305" s="959">
        <v>101.181</v>
      </c>
      <c r="L305" s="959">
        <v>100.973</v>
      </c>
      <c r="M305" s="960">
        <v>100.64</v>
      </c>
      <c r="N305" s="977"/>
      <c r="O305" s="972"/>
      <c r="P305" s="1184" t="s">
        <v>807</v>
      </c>
    </row>
    <row r="306" spans="1:16" ht="15.75" thickBot="1">
      <c r="A306" s="1005" t="s">
        <v>582</v>
      </c>
      <c r="B306" s="1006"/>
      <c r="C306" s="1006"/>
      <c r="D306" s="1006"/>
      <c r="E306" s="1006"/>
      <c r="F306" s="1006"/>
      <c r="G306" s="1006"/>
      <c r="H306" s="1006"/>
      <c r="I306" s="1006"/>
      <c r="J306" s="1006"/>
      <c r="K306" s="1006" t="s">
        <v>583</v>
      </c>
      <c r="L306" s="1006"/>
      <c r="M306" s="1006"/>
      <c r="N306" s="1006"/>
      <c r="O306" s="1007"/>
      <c r="P306" s="1184" t="s">
        <v>807</v>
      </c>
    </row>
    <row r="307" spans="1:16" ht="15.75" thickBot="1">
      <c r="A307" s="1840" t="s">
        <v>598</v>
      </c>
      <c r="B307" s="1841"/>
      <c r="C307" s="1841"/>
      <c r="D307" s="1841"/>
      <c r="E307" s="1841"/>
      <c r="F307" s="1841"/>
      <c r="G307" s="1841"/>
      <c r="H307" s="1841"/>
      <c r="I307" s="1841"/>
      <c r="J307" s="1841"/>
      <c r="K307" s="1841"/>
      <c r="L307" s="1841"/>
      <c r="M307" s="1841"/>
      <c r="N307" s="1841"/>
      <c r="O307" s="1842"/>
      <c r="P307" s="1184" t="s">
        <v>807</v>
      </c>
    </row>
    <row r="308" spans="1:16" ht="16.5" thickBot="1">
      <c r="A308" s="972"/>
      <c r="B308" s="972"/>
      <c r="C308" s="1838" t="s">
        <v>599</v>
      </c>
      <c r="D308" s="1828"/>
      <c r="E308" s="1828"/>
      <c r="F308" s="1828"/>
      <c r="G308" s="1828"/>
      <c r="H308" s="1828"/>
      <c r="I308" s="1828"/>
      <c r="J308" s="1828"/>
      <c r="K308" s="1828"/>
      <c r="L308" s="1828"/>
      <c r="M308" s="1829"/>
      <c r="N308" s="973"/>
      <c r="O308" s="972"/>
      <c r="P308" s="1184" t="s">
        <v>807</v>
      </c>
    </row>
    <row r="309" spans="1:16" ht="15.75">
      <c r="A309" s="972"/>
      <c r="B309" s="972"/>
      <c r="C309" s="939" t="s">
        <v>600</v>
      </c>
      <c r="D309" s="940"/>
      <c r="E309" s="940"/>
      <c r="F309" s="941"/>
      <c r="G309" s="941"/>
      <c r="H309" s="940"/>
      <c r="I309" s="940"/>
      <c r="J309" s="942"/>
      <c r="K309" s="943"/>
      <c r="L309" s="940"/>
      <c r="M309" s="1008" t="s">
        <v>601</v>
      </c>
      <c r="N309" s="1009"/>
      <c r="O309" s="972"/>
      <c r="P309" s="1184" t="s">
        <v>807</v>
      </c>
    </row>
    <row r="310" spans="1:16" ht="15.75">
      <c r="A310" s="972"/>
      <c r="B310" s="975"/>
      <c r="C310" s="945"/>
      <c r="D310" s="946"/>
      <c r="E310" s="946"/>
      <c r="F310" s="945"/>
      <c r="G310" s="945"/>
      <c r="H310" s="946"/>
      <c r="I310" s="946"/>
      <c r="J310" s="947"/>
      <c r="K310" s="947"/>
      <c r="L310" s="946"/>
      <c r="M310" s="948"/>
      <c r="N310" s="974"/>
      <c r="O310" s="972"/>
      <c r="P310" s="1184" t="s">
        <v>807</v>
      </c>
    </row>
    <row r="311" spans="1:16" ht="15.75">
      <c r="A311" s="972"/>
      <c r="B311" s="972"/>
      <c r="C311" s="949"/>
      <c r="D311" s="950"/>
      <c r="E311" s="950"/>
      <c r="F311" s="950"/>
      <c r="G311" s="950"/>
      <c r="H311" s="950"/>
      <c r="I311" s="950"/>
      <c r="J311" s="950"/>
      <c r="K311" s="950"/>
      <c r="L311" s="950"/>
      <c r="M311" s="951"/>
      <c r="N311" s="976"/>
      <c r="O311" s="972"/>
      <c r="P311" s="1184" t="s">
        <v>807</v>
      </c>
    </row>
    <row r="312" spans="1:16" ht="15.75">
      <c r="A312" s="972"/>
      <c r="B312" s="972"/>
      <c r="C312" s="952" t="s">
        <v>548</v>
      </c>
      <c r="D312" s="953" t="s">
        <v>549</v>
      </c>
      <c r="E312" s="953" t="s">
        <v>550</v>
      </c>
      <c r="F312" s="953" t="s">
        <v>551</v>
      </c>
      <c r="G312" s="953" t="s">
        <v>552</v>
      </c>
      <c r="H312" s="953" t="s">
        <v>553</v>
      </c>
      <c r="I312" s="953" t="s">
        <v>554</v>
      </c>
      <c r="J312" s="953" t="s">
        <v>555</v>
      </c>
      <c r="K312" s="953" t="s">
        <v>556</v>
      </c>
      <c r="L312" s="953" t="s">
        <v>557</v>
      </c>
      <c r="M312" s="954" t="s">
        <v>558</v>
      </c>
      <c r="N312" s="976"/>
      <c r="O312" s="972"/>
      <c r="P312" s="1184" t="s">
        <v>807</v>
      </c>
    </row>
    <row r="313" spans="1:16" ht="15.75">
      <c r="A313" s="972"/>
      <c r="B313" s="972"/>
      <c r="C313" s="955">
        <v>5.7500000000000002E-2</v>
      </c>
      <c r="D313" s="956"/>
      <c r="E313" s="956"/>
      <c r="F313" s="956"/>
      <c r="G313" s="956"/>
      <c r="H313" s="956">
        <v>99.340999999999994</v>
      </c>
      <c r="I313" s="956">
        <v>99.319000000000003</v>
      </c>
      <c r="J313" s="956">
        <v>99.281999999999996</v>
      </c>
      <c r="K313" s="956">
        <v>99.123000000000005</v>
      </c>
      <c r="L313" s="956">
        <v>98.938000000000002</v>
      </c>
      <c r="M313" s="957">
        <v>98.629000000000005</v>
      </c>
      <c r="N313" s="977"/>
      <c r="O313" s="972"/>
      <c r="P313" s="1184" t="s">
        <v>807</v>
      </c>
    </row>
    <row r="314" spans="1:16" ht="15.75">
      <c r="A314" s="972"/>
      <c r="B314" s="972"/>
      <c r="C314" s="955">
        <v>5.8749999999999997E-2</v>
      </c>
      <c r="D314" s="956"/>
      <c r="E314" s="956"/>
      <c r="F314" s="956"/>
      <c r="G314" s="956"/>
      <c r="H314" s="956">
        <v>99.944000000000003</v>
      </c>
      <c r="I314" s="956">
        <v>99.921999999999997</v>
      </c>
      <c r="J314" s="956">
        <v>99.885000000000005</v>
      </c>
      <c r="K314" s="956">
        <v>99.724999999999994</v>
      </c>
      <c r="L314" s="956">
        <v>99.540999999999997</v>
      </c>
      <c r="M314" s="957">
        <v>99.230999999999995</v>
      </c>
      <c r="N314" s="977"/>
      <c r="O314" s="972"/>
      <c r="P314" s="1184" t="s">
        <v>807</v>
      </c>
    </row>
    <row r="315" spans="1:16" ht="15.75">
      <c r="A315" s="972"/>
      <c r="B315" s="972"/>
      <c r="C315" s="955">
        <v>5.9900000000000002E-2</v>
      </c>
      <c r="D315" s="956"/>
      <c r="E315" s="956"/>
      <c r="F315" s="956"/>
      <c r="G315" s="956"/>
      <c r="H315" s="956">
        <v>100.44799999999999</v>
      </c>
      <c r="I315" s="956">
        <v>100.426</v>
      </c>
      <c r="J315" s="956">
        <v>100.389</v>
      </c>
      <c r="K315" s="956">
        <v>100.229</v>
      </c>
      <c r="L315" s="956">
        <v>100.045</v>
      </c>
      <c r="M315" s="957">
        <v>99.734999999999999</v>
      </c>
      <c r="N315" s="977"/>
      <c r="O315" s="972"/>
      <c r="P315" s="1184" t="s">
        <v>807</v>
      </c>
    </row>
    <row r="316" spans="1:16" ht="15.75">
      <c r="A316" s="972"/>
      <c r="B316" s="972"/>
      <c r="C316" s="955">
        <v>0.06</v>
      </c>
      <c r="D316" s="956"/>
      <c r="E316" s="956"/>
      <c r="F316" s="956"/>
      <c r="G316" s="956"/>
      <c r="H316" s="956">
        <v>100.474</v>
      </c>
      <c r="I316" s="956">
        <v>100.45099999999999</v>
      </c>
      <c r="J316" s="956">
        <v>100.414</v>
      </c>
      <c r="K316" s="956">
        <v>100.255</v>
      </c>
      <c r="L316" s="956">
        <v>100.07</v>
      </c>
      <c r="M316" s="957">
        <v>99.760999999999996</v>
      </c>
      <c r="N316" s="977"/>
      <c r="O316" s="972"/>
      <c r="P316" s="1184" t="s">
        <v>807</v>
      </c>
    </row>
    <row r="317" spans="1:16" ht="15.75">
      <c r="A317" s="972"/>
      <c r="B317" s="972"/>
      <c r="C317" s="955">
        <v>6.1249999999999999E-2</v>
      </c>
      <c r="D317" s="956"/>
      <c r="E317" s="956"/>
      <c r="F317" s="956"/>
      <c r="G317" s="956"/>
      <c r="H317" s="956">
        <v>100.79</v>
      </c>
      <c r="I317" s="956">
        <v>100.767</v>
      </c>
      <c r="J317" s="956">
        <v>100.73</v>
      </c>
      <c r="K317" s="956">
        <v>100.571</v>
      </c>
      <c r="L317" s="956">
        <v>100.386</v>
      </c>
      <c r="M317" s="957">
        <v>100.077</v>
      </c>
      <c r="N317" s="977"/>
      <c r="O317" s="972"/>
      <c r="P317" s="1184" t="s">
        <v>807</v>
      </c>
    </row>
    <row r="318" spans="1:16" ht="15.75">
      <c r="A318" s="972"/>
      <c r="B318" s="972"/>
      <c r="C318" s="955">
        <v>6.25E-2</v>
      </c>
      <c r="D318" s="956"/>
      <c r="E318" s="956"/>
      <c r="F318" s="956"/>
      <c r="G318" s="956"/>
      <c r="H318" s="956">
        <v>100.79</v>
      </c>
      <c r="I318" s="956">
        <v>100.744</v>
      </c>
      <c r="J318" s="956">
        <v>100.694</v>
      </c>
      <c r="K318" s="956">
        <v>100.52800000000001</v>
      </c>
      <c r="L318" s="956">
        <v>100.336</v>
      </c>
      <c r="M318" s="957">
        <v>100.01900000000001</v>
      </c>
      <c r="N318" s="977"/>
      <c r="O318" s="972"/>
      <c r="P318" s="1184" t="s">
        <v>807</v>
      </c>
    </row>
    <row r="319" spans="1:16" ht="15.75">
      <c r="A319" s="972"/>
      <c r="B319" s="972"/>
      <c r="C319" s="955">
        <v>6.3750000000000001E-2</v>
      </c>
      <c r="D319" s="956"/>
      <c r="E319" s="956"/>
      <c r="F319" s="956"/>
      <c r="G319" s="956"/>
      <c r="H319" s="956">
        <v>101.29</v>
      </c>
      <c r="I319" s="956">
        <v>101.245</v>
      </c>
      <c r="J319" s="956">
        <v>101.19499999999999</v>
      </c>
      <c r="K319" s="956">
        <v>101.02800000000001</v>
      </c>
      <c r="L319" s="956">
        <v>100.836</v>
      </c>
      <c r="M319" s="957">
        <v>100.51900000000001</v>
      </c>
      <c r="N319" s="977"/>
      <c r="O319" s="972"/>
      <c r="P319" s="1184" t="s">
        <v>807</v>
      </c>
    </row>
    <row r="320" spans="1:16" ht="15.75">
      <c r="A320" s="972"/>
      <c r="B320" s="972"/>
      <c r="C320" s="955">
        <v>6.4899999999999999E-2</v>
      </c>
      <c r="D320" s="956"/>
      <c r="E320" s="956"/>
      <c r="F320" s="956"/>
      <c r="G320" s="956"/>
      <c r="H320" s="956">
        <v>101.70099999999999</v>
      </c>
      <c r="I320" s="956">
        <v>101.655</v>
      </c>
      <c r="J320" s="956">
        <v>101.605</v>
      </c>
      <c r="K320" s="956">
        <v>101.438</v>
      </c>
      <c r="L320" s="956">
        <v>101.246</v>
      </c>
      <c r="M320" s="957">
        <v>100.929</v>
      </c>
      <c r="N320" s="977"/>
      <c r="O320" s="972"/>
      <c r="P320" s="1184" t="s">
        <v>807</v>
      </c>
    </row>
    <row r="321" spans="1:16" ht="15.75">
      <c r="A321" s="972"/>
      <c r="B321" s="972"/>
      <c r="C321" s="955">
        <v>6.5000000000000002E-2</v>
      </c>
      <c r="D321" s="956"/>
      <c r="E321" s="956"/>
      <c r="F321" s="956"/>
      <c r="G321" s="956"/>
      <c r="H321" s="956">
        <v>101.72499999999999</v>
      </c>
      <c r="I321" s="956">
        <v>101.679</v>
      </c>
      <c r="J321" s="956">
        <v>101.629</v>
      </c>
      <c r="K321" s="956">
        <v>101.462</v>
      </c>
      <c r="L321" s="956">
        <v>101.27</v>
      </c>
      <c r="M321" s="957">
        <v>100.953</v>
      </c>
      <c r="N321" s="977"/>
      <c r="O321" s="972"/>
      <c r="P321" s="1184" t="s">
        <v>807</v>
      </c>
    </row>
    <row r="322" spans="1:16" ht="15.75">
      <c r="A322" s="972"/>
      <c r="B322" s="972"/>
      <c r="C322" s="955">
        <v>6.6250000000000003E-2</v>
      </c>
      <c r="D322" s="956"/>
      <c r="E322" s="956"/>
      <c r="F322" s="956"/>
      <c r="G322" s="956"/>
      <c r="H322" s="956">
        <v>101.964</v>
      </c>
      <c r="I322" s="956">
        <v>101.919</v>
      </c>
      <c r="J322" s="956">
        <v>101.869</v>
      </c>
      <c r="K322" s="956">
        <v>101.702</v>
      </c>
      <c r="L322" s="956">
        <v>101.51</v>
      </c>
      <c r="M322" s="957">
        <v>101.193</v>
      </c>
      <c r="N322" s="977"/>
      <c r="O322" s="972"/>
      <c r="P322" s="1184" t="s">
        <v>807</v>
      </c>
    </row>
    <row r="323" spans="1:16" ht="15.75">
      <c r="A323" s="972"/>
      <c r="B323" s="972"/>
      <c r="C323" s="955">
        <v>6.7500000000000004E-2</v>
      </c>
      <c r="D323" s="956"/>
      <c r="E323" s="956"/>
      <c r="F323" s="956"/>
      <c r="G323" s="956"/>
      <c r="H323" s="956">
        <v>101.895</v>
      </c>
      <c r="I323" s="956">
        <v>101.834</v>
      </c>
      <c r="J323" s="956">
        <v>101.754</v>
      </c>
      <c r="K323" s="956">
        <v>101.55</v>
      </c>
      <c r="L323" s="956">
        <v>101.321</v>
      </c>
      <c r="M323" s="957">
        <v>100.967</v>
      </c>
      <c r="N323" s="977"/>
      <c r="O323" s="972"/>
      <c r="P323" s="1184" t="s">
        <v>807</v>
      </c>
    </row>
    <row r="324" spans="1:16" ht="15.75">
      <c r="A324" s="972"/>
      <c r="B324" s="972"/>
      <c r="C324" s="955">
        <v>6.8750000000000006E-2</v>
      </c>
      <c r="D324" s="956"/>
      <c r="E324" s="956"/>
      <c r="F324" s="956"/>
      <c r="G324" s="956"/>
      <c r="H324" s="956">
        <v>102.352</v>
      </c>
      <c r="I324" s="956">
        <v>102.29</v>
      </c>
      <c r="J324" s="956">
        <v>102.211</v>
      </c>
      <c r="K324" s="956">
        <v>102.006</v>
      </c>
      <c r="L324" s="956">
        <v>101.777</v>
      </c>
      <c r="M324" s="957">
        <v>101.423</v>
      </c>
      <c r="N324" s="977"/>
      <c r="O324" s="972"/>
      <c r="P324" s="1184" t="s">
        <v>807</v>
      </c>
    </row>
    <row r="325" spans="1:16" ht="15.75">
      <c r="A325" s="972"/>
      <c r="B325" s="972"/>
      <c r="C325" s="955">
        <v>6.9900000000000004E-2</v>
      </c>
      <c r="D325" s="956"/>
      <c r="E325" s="956"/>
      <c r="F325" s="956"/>
      <c r="G325" s="956"/>
      <c r="H325" s="956">
        <v>102.745</v>
      </c>
      <c r="I325" s="956">
        <v>102.68300000000001</v>
      </c>
      <c r="J325" s="956">
        <v>102.604</v>
      </c>
      <c r="K325" s="956">
        <v>102.399</v>
      </c>
      <c r="L325" s="956">
        <v>102.17</v>
      </c>
      <c r="M325" s="957">
        <v>101.816</v>
      </c>
      <c r="N325" s="977"/>
      <c r="O325" s="972"/>
      <c r="P325" s="1184" t="s">
        <v>807</v>
      </c>
    </row>
    <row r="326" spans="1:16" ht="15.75">
      <c r="A326" s="972"/>
      <c r="B326" s="972"/>
      <c r="C326" s="955">
        <v>7.0000000000000007E-2</v>
      </c>
      <c r="D326" s="956"/>
      <c r="E326" s="956"/>
      <c r="F326" s="956"/>
      <c r="G326" s="956"/>
      <c r="H326" s="956">
        <v>102.762</v>
      </c>
      <c r="I326" s="956">
        <v>102.7</v>
      </c>
      <c r="J326" s="956">
        <v>102.621</v>
      </c>
      <c r="K326" s="956">
        <v>102.416</v>
      </c>
      <c r="L326" s="956">
        <v>102.187</v>
      </c>
      <c r="M326" s="957">
        <v>101.833</v>
      </c>
      <c r="N326" s="977"/>
      <c r="O326" s="972"/>
      <c r="P326" s="1184" t="s">
        <v>807</v>
      </c>
    </row>
    <row r="327" spans="1:16" ht="15.75">
      <c r="A327" s="972"/>
      <c r="B327" s="972"/>
      <c r="C327" s="955">
        <v>7.1249999999999994E-2</v>
      </c>
      <c r="D327" s="956"/>
      <c r="E327" s="956"/>
      <c r="F327" s="956"/>
      <c r="G327" s="956"/>
      <c r="H327" s="956">
        <v>102.99299999999999</v>
      </c>
      <c r="I327" s="956">
        <v>102.931</v>
      </c>
      <c r="J327" s="956">
        <v>102.851</v>
      </c>
      <c r="K327" s="956">
        <v>102.64700000000001</v>
      </c>
      <c r="L327" s="956">
        <v>102.41800000000001</v>
      </c>
      <c r="M327" s="957">
        <v>102.06399999999999</v>
      </c>
      <c r="N327" s="977"/>
      <c r="O327" s="972"/>
      <c r="P327" s="1184" t="s">
        <v>807</v>
      </c>
    </row>
    <row r="328" spans="1:16" ht="15.75">
      <c r="A328" s="972"/>
      <c r="B328" s="972"/>
      <c r="C328" s="955">
        <v>7.2499999999999995E-2</v>
      </c>
      <c r="D328" s="956"/>
      <c r="E328" s="956"/>
      <c r="F328" s="956"/>
      <c r="G328" s="956"/>
      <c r="H328" s="956">
        <v>102.926</v>
      </c>
      <c r="I328" s="956">
        <v>102.85</v>
      </c>
      <c r="J328" s="956">
        <v>102.76</v>
      </c>
      <c r="K328" s="956">
        <v>102.548</v>
      </c>
      <c r="L328" s="956">
        <v>102.31100000000001</v>
      </c>
      <c r="M328" s="957">
        <v>101.95</v>
      </c>
      <c r="N328" s="977"/>
      <c r="O328" s="972"/>
      <c r="P328" s="1184" t="s">
        <v>807</v>
      </c>
    </row>
    <row r="329" spans="1:16" ht="15.75">
      <c r="A329" s="972"/>
      <c r="B329" s="972"/>
      <c r="C329" s="955">
        <v>7.3749999999999996E-2</v>
      </c>
      <c r="D329" s="956"/>
      <c r="E329" s="956"/>
      <c r="F329" s="956"/>
      <c r="G329" s="956"/>
      <c r="H329" s="956">
        <v>103.363</v>
      </c>
      <c r="I329" s="956">
        <v>103.286</v>
      </c>
      <c r="J329" s="956">
        <v>103.196</v>
      </c>
      <c r="K329" s="956">
        <v>102.98399999999999</v>
      </c>
      <c r="L329" s="956">
        <v>102.748</v>
      </c>
      <c r="M329" s="957">
        <v>102.386</v>
      </c>
      <c r="N329" s="977"/>
      <c r="O329" s="972"/>
      <c r="P329" s="1184" t="s">
        <v>807</v>
      </c>
    </row>
    <row r="330" spans="1:16" ht="15.75">
      <c r="A330" s="972"/>
      <c r="B330" s="972"/>
      <c r="C330" s="955">
        <v>7.4999999999999997E-2</v>
      </c>
      <c r="D330" s="956"/>
      <c r="E330" s="956"/>
      <c r="F330" s="956"/>
      <c r="G330" s="956"/>
      <c r="H330" s="956">
        <v>103.774</v>
      </c>
      <c r="I330" s="956">
        <v>103.697</v>
      </c>
      <c r="J330" s="956">
        <v>103.607</v>
      </c>
      <c r="K330" s="956">
        <v>103.396</v>
      </c>
      <c r="L330" s="956">
        <v>103.15900000000001</v>
      </c>
      <c r="M330" s="957">
        <v>102.798</v>
      </c>
      <c r="N330" s="977"/>
      <c r="O330" s="972"/>
      <c r="P330" s="1184" t="s">
        <v>807</v>
      </c>
    </row>
    <row r="331" spans="1:16" ht="15.75">
      <c r="A331" s="972"/>
      <c r="B331" s="972"/>
      <c r="C331" s="955">
        <v>7.6249999999999998E-2</v>
      </c>
      <c r="D331" s="956"/>
      <c r="E331" s="956"/>
      <c r="F331" s="956"/>
      <c r="G331" s="956"/>
      <c r="H331" s="956">
        <v>104.026</v>
      </c>
      <c r="I331" s="956">
        <v>103.949</v>
      </c>
      <c r="J331" s="956">
        <v>103.85899999999999</v>
      </c>
      <c r="K331" s="956">
        <v>103.648</v>
      </c>
      <c r="L331" s="956">
        <v>103.411</v>
      </c>
      <c r="M331" s="957">
        <v>103.04900000000001</v>
      </c>
      <c r="N331" s="977"/>
      <c r="O331" s="972"/>
      <c r="P331" s="1184" t="s">
        <v>807</v>
      </c>
    </row>
    <row r="332" spans="1:16" ht="16.5" thickBot="1">
      <c r="A332" s="972"/>
      <c r="B332" s="972"/>
      <c r="C332" s="958">
        <v>7.7499999999999999E-2</v>
      </c>
      <c r="D332" s="959"/>
      <c r="E332" s="959"/>
      <c r="F332" s="959"/>
      <c r="G332" s="959"/>
      <c r="H332" s="959">
        <v>103.327</v>
      </c>
      <c r="I332" s="959">
        <v>103.23399999999999</v>
      </c>
      <c r="J332" s="959">
        <v>103.129</v>
      </c>
      <c r="K332" s="959">
        <v>102.90300000000001</v>
      </c>
      <c r="L332" s="959">
        <v>102.651</v>
      </c>
      <c r="M332" s="960">
        <v>102.27500000000001</v>
      </c>
      <c r="N332" s="977"/>
      <c r="O332" s="972"/>
      <c r="P332" s="1184" t="s">
        <v>807</v>
      </c>
    </row>
    <row r="333" spans="1:16" ht="16.5" thickBot="1">
      <c r="A333" s="972"/>
      <c r="B333" s="972"/>
      <c r="C333" s="1838" t="s">
        <v>602</v>
      </c>
      <c r="D333" s="1828"/>
      <c r="E333" s="1828"/>
      <c r="F333" s="1828"/>
      <c r="G333" s="1828"/>
      <c r="H333" s="1828"/>
      <c r="I333" s="1828"/>
      <c r="J333" s="1828"/>
      <c r="K333" s="1828"/>
      <c r="L333" s="1828"/>
      <c r="M333" s="1829"/>
      <c r="N333" s="977"/>
      <c r="O333" s="972"/>
      <c r="P333" s="1184" t="s">
        <v>807</v>
      </c>
    </row>
    <row r="334" spans="1:16" ht="15.75">
      <c r="A334" s="972"/>
      <c r="B334" s="972"/>
      <c r="C334" s="939" t="s">
        <v>603</v>
      </c>
      <c r="D334" s="940"/>
      <c r="E334" s="940"/>
      <c r="F334" s="941"/>
      <c r="G334" s="941"/>
      <c r="H334" s="940"/>
      <c r="I334" s="940"/>
      <c r="J334" s="942"/>
      <c r="K334" s="943"/>
      <c r="L334" s="940"/>
      <c r="M334" s="966"/>
      <c r="N334" s="977"/>
      <c r="O334" s="972"/>
      <c r="P334" s="1184" t="s">
        <v>807</v>
      </c>
    </row>
    <row r="335" spans="1:16" ht="15.75">
      <c r="A335" s="972"/>
      <c r="B335" s="972"/>
      <c r="C335" s="971"/>
      <c r="D335" s="946"/>
      <c r="E335" s="946"/>
      <c r="F335" s="945"/>
      <c r="G335" s="945"/>
      <c r="H335" s="946"/>
      <c r="I335" s="946"/>
      <c r="J335" s="947"/>
      <c r="K335" s="947"/>
      <c r="L335" s="946"/>
      <c r="M335" s="948"/>
      <c r="N335" s="977"/>
      <c r="O335" s="972"/>
      <c r="P335" s="1184" t="s">
        <v>807</v>
      </c>
    </row>
    <row r="336" spans="1:16" ht="15.75">
      <c r="A336" s="972"/>
      <c r="B336" s="972"/>
      <c r="C336" s="949"/>
      <c r="D336" s="950"/>
      <c r="E336" s="950"/>
      <c r="F336" s="950"/>
      <c r="G336" s="950"/>
      <c r="H336" s="950"/>
      <c r="I336" s="950"/>
      <c r="J336" s="950"/>
      <c r="K336" s="950"/>
      <c r="L336" s="950"/>
      <c r="M336" s="951"/>
      <c r="N336" s="977"/>
      <c r="O336" s="972"/>
      <c r="P336" s="1184" t="s">
        <v>807</v>
      </c>
    </row>
    <row r="337" spans="1:16" ht="15.75">
      <c r="A337" s="972"/>
      <c r="B337" s="972"/>
      <c r="C337" s="952" t="s">
        <v>548</v>
      </c>
      <c r="D337" s="953" t="s">
        <v>549</v>
      </c>
      <c r="E337" s="953" t="s">
        <v>550</v>
      </c>
      <c r="F337" s="953" t="s">
        <v>551</v>
      </c>
      <c r="G337" s="953" t="s">
        <v>552</v>
      </c>
      <c r="H337" s="953" t="s">
        <v>553</v>
      </c>
      <c r="I337" s="953" t="s">
        <v>554</v>
      </c>
      <c r="J337" s="953" t="s">
        <v>555</v>
      </c>
      <c r="K337" s="953" t="s">
        <v>556</v>
      </c>
      <c r="L337" s="953" t="s">
        <v>557</v>
      </c>
      <c r="M337" s="954" t="s">
        <v>558</v>
      </c>
      <c r="N337" s="977"/>
      <c r="O337" s="972"/>
      <c r="P337" s="1184" t="s">
        <v>807</v>
      </c>
    </row>
    <row r="338" spans="1:16" ht="15.75">
      <c r="A338" s="972"/>
      <c r="B338" s="972"/>
      <c r="C338" s="964">
        <v>5.6250000000000001E-2</v>
      </c>
      <c r="D338" s="956"/>
      <c r="E338" s="956"/>
      <c r="F338" s="956"/>
      <c r="G338" s="956"/>
      <c r="H338" s="956">
        <v>99.808999999999997</v>
      </c>
      <c r="I338" s="956">
        <v>99.802000000000007</v>
      </c>
      <c r="J338" s="956">
        <v>99.775000000000006</v>
      </c>
      <c r="K338" s="956">
        <v>99.623000000000005</v>
      </c>
      <c r="L338" s="956">
        <v>99.445999999999998</v>
      </c>
      <c r="M338" s="957">
        <v>99.144000000000005</v>
      </c>
      <c r="N338" s="977"/>
      <c r="O338" s="972"/>
      <c r="P338" s="1184" t="s">
        <v>807</v>
      </c>
    </row>
    <row r="339" spans="1:16" ht="15.75">
      <c r="A339" s="972"/>
      <c r="B339" s="972"/>
      <c r="C339" s="964">
        <v>5.7500000000000002E-2</v>
      </c>
      <c r="D339" s="956"/>
      <c r="E339" s="956"/>
      <c r="F339" s="956"/>
      <c r="G339" s="956"/>
      <c r="H339" s="956">
        <v>99.947000000000003</v>
      </c>
      <c r="I339" s="956">
        <v>99.924999999999997</v>
      </c>
      <c r="J339" s="956">
        <v>99.888000000000005</v>
      </c>
      <c r="K339" s="956">
        <v>99.727999999999994</v>
      </c>
      <c r="L339" s="956">
        <v>99.543999999999997</v>
      </c>
      <c r="M339" s="957">
        <v>99.233999999999995</v>
      </c>
      <c r="N339" s="977"/>
      <c r="O339" s="972"/>
      <c r="P339" s="1184" t="s">
        <v>807</v>
      </c>
    </row>
    <row r="340" spans="1:16" ht="15.75">
      <c r="A340" s="972"/>
      <c r="B340" s="972"/>
      <c r="C340" s="964">
        <v>5.8749999999999997E-2</v>
      </c>
      <c r="D340" s="956"/>
      <c r="E340" s="956"/>
      <c r="F340" s="956"/>
      <c r="G340" s="956"/>
      <c r="H340" s="956">
        <v>100.51300000000001</v>
      </c>
      <c r="I340" s="956">
        <v>100.491</v>
      </c>
      <c r="J340" s="956">
        <v>100.45399999999999</v>
      </c>
      <c r="K340" s="956">
        <v>100.294</v>
      </c>
      <c r="L340" s="956">
        <v>100.11</v>
      </c>
      <c r="M340" s="957">
        <v>99.8</v>
      </c>
      <c r="N340" s="977"/>
      <c r="O340" s="972"/>
      <c r="P340" s="1184" t="s">
        <v>807</v>
      </c>
    </row>
    <row r="341" spans="1:16" ht="15.75">
      <c r="A341" s="972"/>
      <c r="B341" s="972"/>
      <c r="C341" s="964">
        <v>5.9900000000000002E-2</v>
      </c>
      <c r="D341" s="956"/>
      <c r="E341" s="956"/>
      <c r="F341" s="956"/>
      <c r="G341" s="956"/>
      <c r="H341" s="956">
        <v>100.908</v>
      </c>
      <c r="I341" s="956">
        <v>100.886</v>
      </c>
      <c r="J341" s="956">
        <v>100.849</v>
      </c>
      <c r="K341" s="956">
        <v>100.69</v>
      </c>
      <c r="L341" s="956">
        <v>100.505</v>
      </c>
      <c r="M341" s="957">
        <v>100.196</v>
      </c>
      <c r="N341" s="977"/>
      <c r="O341" s="972"/>
      <c r="P341" s="1184" t="s">
        <v>807</v>
      </c>
    </row>
    <row r="342" spans="1:16" ht="15.75">
      <c r="A342" s="972"/>
      <c r="B342" s="972"/>
      <c r="C342" s="964">
        <v>0.06</v>
      </c>
      <c r="D342" s="956"/>
      <c r="E342" s="956"/>
      <c r="F342" s="956"/>
      <c r="G342" s="956"/>
      <c r="H342" s="956">
        <v>100.92700000000001</v>
      </c>
      <c r="I342" s="956">
        <v>100.905</v>
      </c>
      <c r="J342" s="956">
        <v>100.86799999999999</v>
      </c>
      <c r="K342" s="956">
        <v>100.708</v>
      </c>
      <c r="L342" s="956">
        <v>100.524</v>
      </c>
      <c r="M342" s="957">
        <v>100.214</v>
      </c>
      <c r="N342" s="977"/>
      <c r="O342" s="972"/>
      <c r="P342" s="1184" t="s">
        <v>807</v>
      </c>
    </row>
    <row r="343" spans="1:16" ht="15.75">
      <c r="A343" s="972"/>
      <c r="B343" s="972"/>
      <c r="C343" s="964">
        <v>6.1249999999999999E-2</v>
      </c>
      <c r="D343" s="956"/>
      <c r="E343" s="956"/>
      <c r="F343" s="956"/>
      <c r="G343" s="956"/>
      <c r="H343" s="956">
        <v>101.2</v>
      </c>
      <c r="I343" s="956">
        <v>101.178</v>
      </c>
      <c r="J343" s="956">
        <v>101.14100000000001</v>
      </c>
      <c r="K343" s="956">
        <v>100.982</v>
      </c>
      <c r="L343" s="956">
        <v>100.797</v>
      </c>
      <c r="M343" s="957">
        <v>100.488</v>
      </c>
      <c r="N343" s="977"/>
      <c r="O343" s="972"/>
      <c r="P343" s="1184" t="s">
        <v>807</v>
      </c>
    </row>
    <row r="344" spans="1:16" ht="15.75">
      <c r="A344" s="972"/>
      <c r="B344" s="972"/>
      <c r="C344" s="964">
        <v>6.25E-2</v>
      </c>
      <c r="D344" s="956"/>
      <c r="E344" s="956"/>
      <c r="F344" s="956"/>
      <c r="G344" s="956"/>
      <c r="H344" s="956">
        <v>101.24</v>
      </c>
      <c r="I344" s="956">
        <v>101.19499999999999</v>
      </c>
      <c r="J344" s="956">
        <v>101.145</v>
      </c>
      <c r="K344" s="956">
        <v>100.97799999999999</v>
      </c>
      <c r="L344" s="956">
        <v>100.786</v>
      </c>
      <c r="M344" s="957">
        <v>100.46899999999999</v>
      </c>
      <c r="N344" s="977"/>
      <c r="O344" s="972"/>
      <c r="P344" s="1184" t="s">
        <v>807</v>
      </c>
    </row>
    <row r="345" spans="1:16" ht="15.75">
      <c r="A345" s="972"/>
      <c r="B345" s="972"/>
      <c r="C345" s="964">
        <v>6.3750000000000001E-2</v>
      </c>
      <c r="D345" s="956"/>
      <c r="E345" s="956"/>
      <c r="F345" s="956"/>
      <c r="G345" s="956"/>
      <c r="H345" s="956">
        <v>101.705</v>
      </c>
      <c r="I345" s="956">
        <v>101.65900000000001</v>
      </c>
      <c r="J345" s="956">
        <v>101.60899999999999</v>
      </c>
      <c r="K345" s="956">
        <v>101.44199999999999</v>
      </c>
      <c r="L345" s="956">
        <v>101.25</v>
      </c>
      <c r="M345" s="957">
        <v>100.93300000000001</v>
      </c>
      <c r="N345" s="977"/>
      <c r="O345" s="972"/>
      <c r="P345" s="1184" t="s">
        <v>807</v>
      </c>
    </row>
    <row r="346" spans="1:16" ht="15.75">
      <c r="A346" s="972"/>
      <c r="B346" s="972"/>
      <c r="C346" s="964">
        <v>6.4899999999999999E-2</v>
      </c>
      <c r="D346" s="956"/>
      <c r="E346" s="956"/>
      <c r="F346" s="956"/>
      <c r="G346" s="956"/>
      <c r="H346" s="956">
        <v>102.04600000000001</v>
      </c>
      <c r="I346" s="956">
        <v>102</v>
      </c>
      <c r="J346" s="956">
        <v>101.95</v>
      </c>
      <c r="K346" s="956">
        <v>101.783</v>
      </c>
      <c r="L346" s="956">
        <v>101.592</v>
      </c>
      <c r="M346" s="957">
        <v>101.27500000000001</v>
      </c>
      <c r="N346" s="977"/>
      <c r="O346" s="972"/>
      <c r="P346" s="1184" t="s">
        <v>807</v>
      </c>
    </row>
    <row r="347" spans="1:16" ht="15.75">
      <c r="A347" s="972"/>
      <c r="B347" s="972"/>
      <c r="C347" s="964">
        <v>6.5000000000000002E-2</v>
      </c>
      <c r="D347" s="956"/>
      <c r="E347" s="956"/>
      <c r="F347" s="956"/>
      <c r="G347" s="956"/>
      <c r="H347" s="956">
        <v>102.066</v>
      </c>
      <c r="I347" s="956">
        <v>102.021</v>
      </c>
      <c r="J347" s="956">
        <v>101.971</v>
      </c>
      <c r="K347" s="956">
        <v>101.804</v>
      </c>
      <c r="L347" s="956">
        <v>101.61199999999999</v>
      </c>
      <c r="M347" s="957">
        <v>101.295</v>
      </c>
      <c r="N347" s="977"/>
      <c r="O347" s="972"/>
      <c r="P347" s="1184" t="s">
        <v>807</v>
      </c>
    </row>
    <row r="348" spans="1:16" ht="15.75">
      <c r="A348" s="972"/>
      <c r="B348" s="972"/>
      <c r="C348" s="964">
        <v>6.6250000000000003E-2</v>
      </c>
      <c r="D348" s="956"/>
      <c r="E348" s="956"/>
      <c r="F348" s="956"/>
      <c r="G348" s="956"/>
      <c r="H348" s="956">
        <v>102.3</v>
      </c>
      <c r="I348" s="956">
        <v>102.254</v>
      </c>
      <c r="J348" s="956">
        <v>102.20399999999999</v>
      </c>
      <c r="K348" s="956">
        <v>102.038</v>
      </c>
      <c r="L348" s="956">
        <v>101.846</v>
      </c>
      <c r="M348" s="957">
        <v>101.529</v>
      </c>
      <c r="N348" s="977"/>
      <c r="O348" s="972"/>
      <c r="P348" s="1184" t="s">
        <v>807</v>
      </c>
    </row>
    <row r="349" spans="1:16" ht="15.75">
      <c r="A349" s="972"/>
      <c r="B349" s="972"/>
      <c r="C349" s="964">
        <v>6.7500000000000004E-2</v>
      </c>
      <c r="D349" s="956"/>
      <c r="E349" s="956"/>
      <c r="F349" s="956"/>
      <c r="G349" s="956"/>
      <c r="H349" s="956">
        <v>102.175</v>
      </c>
      <c r="I349" s="956">
        <v>102.114</v>
      </c>
      <c r="J349" s="956">
        <v>102.03400000000001</v>
      </c>
      <c r="K349" s="956">
        <v>101.83</v>
      </c>
      <c r="L349" s="956">
        <v>101.601</v>
      </c>
      <c r="M349" s="957">
        <v>101.247</v>
      </c>
      <c r="N349" s="977"/>
      <c r="O349" s="972"/>
      <c r="P349" s="1184" t="s">
        <v>807</v>
      </c>
    </row>
    <row r="350" spans="1:16" ht="15.75">
      <c r="A350" s="972"/>
      <c r="B350" s="972"/>
      <c r="C350" s="964">
        <v>6.8750000000000006E-2</v>
      </c>
      <c r="D350" s="956"/>
      <c r="E350" s="956"/>
      <c r="F350" s="956"/>
      <c r="G350" s="956"/>
      <c r="H350" s="956">
        <v>102.59699999999999</v>
      </c>
      <c r="I350" s="956">
        <v>102.536</v>
      </c>
      <c r="J350" s="956">
        <v>102.456</v>
      </c>
      <c r="K350" s="956">
        <v>102.252</v>
      </c>
      <c r="L350" s="956">
        <v>102.023</v>
      </c>
      <c r="M350" s="957">
        <v>101.66800000000001</v>
      </c>
      <c r="N350" s="977"/>
      <c r="O350" s="972"/>
      <c r="P350" s="1184" t="s">
        <v>807</v>
      </c>
    </row>
    <row r="351" spans="1:16" ht="15.75">
      <c r="A351" s="972"/>
      <c r="B351" s="972"/>
      <c r="C351" s="964">
        <v>6.9900000000000004E-2</v>
      </c>
      <c r="D351" s="956"/>
      <c r="E351" s="956"/>
      <c r="F351" s="956"/>
      <c r="G351" s="956"/>
      <c r="H351" s="956">
        <v>102.92</v>
      </c>
      <c r="I351" s="956">
        <v>102.85899999999999</v>
      </c>
      <c r="J351" s="956">
        <v>102.779</v>
      </c>
      <c r="K351" s="956">
        <v>102.575</v>
      </c>
      <c r="L351" s="956">
        <v>102.346</v>
      </c>
      <c r="M351" s="957">
        <v>101.992</v>
      </c>
      <c r="N351" s="977"/>
      <c r="O351" s="972"/>
      <c r="P351" s="1184" t="s">
        <v>807</v>
      </c>
    </row>
    <row r="352" spans="1:16" ht="15.75">
      <c r="A352" s="972"/>
      <c r="B352" s="972"/>
      <c r="C352" s="964">
        <v>7.0000000000000007E-2</v>
      </c>
      <c r="D352" s="956"/>
      <c r="E352" s="956"/>
      <c r="F352" s="956"/>
      <c r="G352" s="956"/>
      <c r="H352" s="956">
        <v>102.93300000000001</v>
      </c>
      <c r="I352" s="956">
        <v>102.872</v>
      </c>
      <c r="J352" s="956">
        <v>102.792</v>
      </c>
      <c r="K352" s="956">
        <v>102.58799999999999</v>
      </c>
      <c r="L352" s="956">
        <v>102.35899999999999</v>
      </c>
      <c r="M352" s="957">
        <v>102.005</v>
      </c>
      <c r="N352" s="977"/>
      <c r="O352" s="972"/>
      <c r="P352" s="1184" t="s">
        <v>807</v>
      </c>
    </row>
    <row r="353" spans="1:16" ht="15.75">
      <c r="A353" s="972"/>
      <c r="B353" s="972"/>
      <c r="C353" s="964">
        <v>7.1249999999999994E-2</v>
      </c>
      <c r="D353" s="956"/>
      <c r="E353" s="956"/>
      <c r="F353" s="956"/>
      <c r="G353" s="956"/>
      <c r="H353" s="956">
        <v>103.163</v>
      </c>
      <c r="I353" s="956">
        <v>103.101</v>
      </c>
      <c r="J353" s="956">
        <v>103.02200000000001</v>
      </c>
      <c r="K353" s="956">
        <v>102.81699999999999</v>
      </c>
      <c r="L353" s="956">
        <v>102.58799999999999</v>
      </c>
      <c r="M353" s="957">
        <v>102.23399999999999</v>
      </c>
      <c r="N353" s="977"/>
      <c r="O353" s="972"/>
      <c r="P353" s="1184" t="s">
        <v>807</v>
      </c>
    </row>
    <row r="354" spans="1:16" ht="15.75">
      <c r="A354" s="972"/>
      <c r="B354" s="972"/>
      <c r="C354" s="964">
        <v>7.2499999999999995E-2</v>
      </c>
      <c r="D354" s="956"/>
      <c r="E354" s="956"/>
      <c r="F354" s="956"/>
      <c r="G354" s="956"/>
      <c r="H354" s="956">
        <v>102.95099999999999</v>
      </c>
      <c r="I354" s="956">
        <v>102.874</v>
      </c>
      <c r="J354" s="956">
        <v>102.78400000000001</v>
      </c>
      <c r="K354" s="956">
        <v>102.57299999999999</v>
      </c>
      <c r="L354" s="956">
        <v>102.336</v>
      </c>
      <c r="M354" s="957">
        <v>101.97499999999999</v>
      </c>
      <c r="N354" s="977"/>
      <c r="O354" s="972"/>
      <c r="P354" s="1184" t="s">
        <v>807</v>
      </c>
    </row>
    <row r="355" spans="1:16" ht="15.75">
      <c r="A355" s="972"/>
      <c r="B355" s="972"/>
      <c r="C355" s="964">
        <v>7.3749999999999996E-2</v>
      </c>
      <c r="D355" s="956"/>
      <c r="E355" s="956"/>
      <c r="F355" s="956"/>
      <c r="G355" s="956"/>
      <c r="H355" s="956">
        <v>103.354</v>
      </c>
      <c r="I355" s="956">
        <v>103.277</v>
      </c>
      <c r="J355" s="956">
        <v>103.187</v>
      </c>
      <c r="K355" s="956">
        <v>102.976</v>
      </c>
      <c r="L355" s="956">
        <v>102.739</v>
      </c>
      <c r="M355" s="957">
        <v>102.377</v>
      </c>
      <c r="N355" s="977"/>
      <c r="O355" s="972"/>
      <c r="P355" s="1184" t="s">
        <v>807</v>
      </c>
    </row>
    <row r="356" spans="1:16" ht="15.75">
      <c r="A356" s="972"/>
      <c r="B356" s="972"/>
      <c r="C356" s="964">
        <v>7.4999999999999997E-2</v>
      </c>
      <c r="D356" s="956"/>
      <c r="E356" s="956"/>
      <c r="F356" s="956"/>
      <c r="G356" s="956"/>
      <c r="H356" s="956">
        <v>103.703</v>
      </c>
      <c r="I356" s="956">
        <v>103.626</v>
      </c>
      <c r="J356" s="956">
        <v>103.536</v>
      </c>
      <c r="K356" s="956">
        <v>103.324</v>
      </c>
      <c r="L356" s="956">
        <v>103.08799999999999</v>
      </c>
      <c r="M356" s="957">
        <v>102.726</v>
      </c>
      <c r="N356" s="977"/>
      <c r="O356" s="972"/>
      <c r="P356" s="1184" t="s">
        <v>807</v>
      </c>
    </row>
    <row r="357" spans="1:16" ht="16.5" thickBot="1">
      <c r="A357" s="972"/>
      <c r="B357" s="972"/>
      <c r="C357" s="965">
        <v>7.6249999999999998E-2</v>
      </c>
      <c r="D357" s="959"/>
      <c r="E357" s="959"/>
      <c r="F357" s="959"/>
      <c r="G357" s="959"/>
      <c r="H357" s="959">
        <v>103.95</v>
      </c>
      <c r="I357" s="959">
        <v>103.873</v>
      </c>
      <c r="J357" s="959">
        <v>103.783</v>
      </c>
      <c r="K357" s="959">
        <v>103.572</v>
      </c>
      <c r="L357" s="959">
        <v>103.33499999999999</v>
      </c>
      <c r="M357" s="960">
        <v>102.973</v>
      </c>
      <c r="N357" s="977"/>
      <c r="O357" s="972"/>
      <c r="P357" s="1184" t="s">
        <v>807</v>
      </c>
    </row>
    <row r="358" spans="1:16" ht="16.5" thickBot="1">
      <c r="A358" s="972"/>
      <c r="B358" s="972"/>
      <c r="C358" s="1838" t="s">
        <v>604</v>
      </c>
      <c r="D358" s="1828"/>
      <c r="E358" s="1828"/>
      <c r="F358" s="1828"/>
      <c r="G358" s="1828"/>
      <c r="H358" s="1828"/>
      <c r="I358" s="1828"/>
      <c r="J358" s="1828"/>
      <c r="K358" s="1828"/>
      <c r="L358" s="1828"/>
      <c r="M358" s="1829"/>
      <c r="N358" s="977"/>
      <c r="O358" s="972"/>
      <c r="P358" s="1184" t="s">
        <v>807</v>
      </c>
    </row>
    <row r="359" spans="1:16" ht="15.75">
      <c r="A359" s="972"/>
      <c r="B359" s="972"/>
      <c r="C359" s="939" t="s">
        <v>605</v>
      </c>
      <c r="D359" s="940"/>
      <c r="E359" s="940"/>
      <c r="F359" s="941"/>
      <c r="G359" s="941"/>
      <c r="H359" s="940"/>
      <c r="I359" s="940"/>
      <c r="J359" s="942"/>
      <c r="K359" s="943"/>
      <c r="L359" s="940"/>
      <c r="M359" s="966"/>
      <c r="N359" s="977"/>
      <c r="O359" s="972"/>
      <c r="P359" s="1184" t="s">
        <v>807</v>
      </c>
    </row>
    <row r="360" spans="1:16" ht="15.75">
      <c r="A360" s="972"/>
      <c r="B360" s="972"/>
      <c r="C360" s="971"/>
      <c r="D360" s="946"/>
      <c r="E360" s="946"/>
      <c r="F360" s="945"/>
      <c r="G360" s="945"/>
      <c r="H360" s="946"/>
      <c r="I360" s="946"/>
      <c r="J360" s="947"/>
      <c r="K360" s="947"/>
      <c r="L360" s="946"/>
      <c r="M360" s="948"/>
      <c r="N360" s="977"/>
      <c r="O360" s="972"/>
      <c r="P360" s="1184" t="s">
        <v>807</v>
      </c>
    </row>
    <row r="361" spans="1:16" ht="15.75">
      <c r="A361" s="972"/>
      <c r="B361" s="972"/>
      <c r="C361" s="949"/>
      <c r="D361" s="950"/>
      <c r="E361" s="950"/>
      <c r="F361" s="950"/>
      <c r="G361" s="950"/>
      <c r="H361" s="950"/>
      <c r="I361" s="950"/>
      <c r="J361" s="950"/>
      <c r="K361" s="950"/>
      <c r="L361" s="950"/>
      <c r="M361" s="951"/>
      <c r="N361" s="977"/>
      <c r="O361" s="972"/>
      <c r="P361" s="1184" t="s">
        <v>807</v>
      </c>
    </row>
    <row r="362" spans="1:16" ht="15.75">
      <c r="A362" s="972"/>
      <c r="B362" s="972"/>
      <c r="C362" s="952" t="s">
        <v>548</v>
      </c>
      <c r="D362" s="953" t="s">
        <v>549</v>
      </c>
      <c r="E362" s="953" t="s">
        <v>550</v>
      </c>
      <c r="F362" s="953" t="s">
        <v>551</v>
      </c>
      <c r="G362" s="953" t="s">
        <v>552</v>
      </c>
      <c r="H362" s="953" t="s">
        <v>553</v>
      </c>
      <c r="I362" s="953" t="s">
        <v>554</v>
      </c>
      <c r="J362" s="953" t="s">
        <v>555</v>
      </c>
      <c r="K362" s="953" t="s">
        <v>556</v>
      </c>
      <c r="L362" s="953" t="s">
        <v>557</v>
      </c>
      <c r="M362" s="954" t="s">
        <v>558</v>
      </c>
      <c r="N362" s="977"/>
      <c r="O362" s="972"/>
      <c r="P362" s="1184" t="s">
        <v>807</v>
      </c>
    </row>
    <row r="363" spans="1:16" ht="15.75">
      <c r="A363" s="972"/>
      <c r="B363" s="972"/>
      <c r="C363" s="964">
        <v>4.4999999999999998E-2</v>
      </c>
      <c r="D363" s="956"/>
      <c r="E363" s="956"/>
      <c r="F363" s="956"/>
      <c r="G363" s="956"/>
      <c r="H363" s="956">
        <v>97.932000000000002</v>
      </c>
      <c r="I363" s="956">
        <v>97.923000000000002</v>
      </c>
      <c r="J363" s="956">
        <v>97.921999999999997</v>
      </c>
      <c r="K363" s="956">
        <v>97.777000000000001</v>
      </c>
      <c r="L363" s="956">
        <v>97.605999999999995</v>
      </c>
      <c r="M363" s="957">
        <v>97.311000000000007</v>
      </c>
      <c r="N363" s="977"/>
      <c r="O363" s="972"/>
      <c r="P363" s="1184" t="s">
        <v>807</v>
      </c>
    </row>
    <row r="364" spans="1:16" ht="15.75">
      <c r="A364" s="972"/>
      <c r="B364" s="972"/>
      <c r="C364" s="964">
        <v>4.6249999999999999E-2</v>
      </c>
      <c r="D364" s="956"/>
      <c r="E364" s="956"/>
      <c r="F364" s="956"/>
      <c r="G364" s="956"/>
      <c r="H364" s="956">
        <v>98.051000000000002</v>
      </c>
      <c r="I364" s="956">
        <v>98.05</v>
      </c>
      <c r="J364" s="956">
        <v>98.043999999999997</v>
      </c>
      <c r="K364" s="956">
        <v>97.867999999999995</v>
      </c>
      <c r="L364" s="956">
        <v>97.667000000000002</v>
      </c>
      <c r="M364" s="957">
        <v>97.341999999999999</v>
      </c>
      <c r="N364" s="977"/>
      <c r="O364" s="972"/>
      <c r="P364" s="1184" t="s">
        <v>807</v>
      </c>
    </row>
    <row r="365" spans="1:16" ht="15.75">
      <c r="A365" s="972"/>
      <c r="B365" s="972"/>
      <c r="C365" s="964">
        <v>4.7500000000000001E-2</v>
      </c>
      <c r="D365" s="956"/>
      <c r="E365" s="956"/>
      <c r="F365" s="956"/>
      <c r="G365" s="956"/>
      <c r="H365" s="956">
        <v>98.596000000000004</v>
      </c>
      <c r="I365" s="956">
        <v>98.593999999999994</v>
      </c>
      <c r="J365" s="956">
        <v>98.587999999999994</v>
      </c>
      <c r="K365" s="956">
        <v>98.412000000000006</v>
      </c>
      <c r="L365" s="956">
        <v>98.210999999999999</v>
      </c>
      <c r="M365" s="957">
        <v>97.885999999999996</v>
      </c>
      <c r="N365" s="977"/>
      <c r="O365" s="972"/>
      <c r="P365" s="1184" t="s">
        <v>807</v>
      </c>
    </row>
    <row r="366" spans="1:16" ht="15.75">
      <c r="A366" s="972"/>
      <c r="B366" s="972"/>
      <c r="C366" s="964">
        <v>4.8750000000000002E-2</v>
      </c>
      <c r="D366" s="956"/>
      <c r="E366" s="956"/>
      <c r="F366" s="956"/>
      <c r="G366" s="956"/>
      <c r="H366" s="956">
        <v>99.073999999999998</v>
      </c>
      <c r="I366" s="956">
        <v>99.072000000000003</v>
      </c>
      <c r="J366" s="956">
        <v>99.066000000000003</v>
      </c>
      <c r="K366" s="956">
        <v>98.89</v>
      </c>
      <c r="L366" s="956">
        <v>98.69</v>
      </c>
      <c r="M366" s="957">
        <v>98.364000000000004</v>
      </c>
      <c r="N366" s="977"/>
      <c r="O366" s="972"/>
      <c r="P366" s="1184" t="s">
        <v>807</v>
      </c>
    </row>
    <row r="367" spans="1:16" ht="15.75">
      <c r="A367" s="972"/>
      <c r="B367" s="972"/>
      <c r="C367" s="964">
        <v>4.99E-2</v>
      </c>
      <c r="D367" s="956"/>
      <c r="E367" s="956"/>
      <c r="F367" s="956"/>
      <c r="G367" s="956"/>
      <c r="H367" s="956">
        <v>99.358000000000004</v>
      </c>
      <c r="I367" s="956">
        <v>99.355999999999995</v>
      </c>
      <c r="J367" s="956">
        <v>99.35</v>
      </c>
      <c r="K367" s="956">
        <v>99.174000000000007</v>
      </c>
      <c r="L367" s="956">
        <v>98.974000000000004</v>
      </c>
      <c r="M367" s="957">
        <v>98.647999999999996</v>
      </c>
      <c r="N367" s="977"/>
      <c r="O367" s="972"/>
      <c r="P367" s="1184" t="s">
        <v>807</v>
      </c>
    </row>
    <row r="368" spans="1:16" ht="15.75">
      <c r="A368" s="972"/>
      <c r="B368" s="972"/>
      <c r="C368" s="964">
        <v>0.05</v>
      </c>
      <c r="D368" s="956"/>
      <c r="E368" s="956"/>
      <c r="F368" s="956"/>
      <c r="G368" s="956"/>
      <c r="H368" s="956">
        <v>99.363</v>
      </c>
      <c r="I368" s="956">
        <v>99.361999999999995</v>
      </c>
      <c r="J368" s="956">
        <v>99.355000000000004</v>
      </c>
      <c r="K368" s="956">
        <v>99.18</v>
      </c>
      <c r="L368" s="956">
        <v>98.978999999999999</v>
      </c>
      <c r="M368" s="957">
        <v>98.653999999999996</v>
      </c>
      <c r="N368" s="977"/>
      <c r="O368" s="972"/>
      <c r="P368" s="1184" t="s">
        <v>807</v>
      </c>
    </row>
    <row r="369" spans="1:16" ht="15.75">
      <c r="A369" s="972"/>
      <c r="B369" s="972"/>
      <c r="C369" s="964">
        <v>5.1249999999999997E-2</v>
      </c>
      <c r="D369" s="956"/>
      <c r="E369" s="956"/>
      <c r="F369" s="956"/>
      <c r="G369" s="956"/>
      <c r="H369" s="956">
        <v>99.38</v>
      </c>
      <c r="I369" s="956">
        <v>99.364000000000004</v>
      </c>
      <c r="J369" s="956">
        <v>99.350999999999999</v>
      </c>
      <c r="K369" s="956">
        <v>99.183000000000007</v>
      </c>
      <c r="L369" s="956">
        <v>98.99</v>
      </c>
      <c r="M369" s="957">
        <v>98.671999999999997</v>
      </c>
      <c r="N369" s="977"/>
      <c r="O369" s="972"/>
      <c r="P369" s="1184" t="s">
        <v>807</v>
      </c>
    </row>
    <row r="370" spans="1:16" ht="15.75">
      <c r="A370" s="972"/>
      <c r="B370" s="972"/>
      <c r="C370" s="964">
        <v>5.2499999999999998E-2</v>
      </c>
      <c r="D370" s="956"/>
      <c r="E370" s="956"/>
      <c r="F370" s="956"/>
      <c r="G370" s="956"/>
      <c r="H370" s="956">
        <v>99.897000000000006</v>
      </c>
      <c r="I370" s="956">
        <v>99.881</v>
      </c>
      <c r="J370" s="956">
        <v>99.867999999999995</v>
      </c>
      <c r="K370" s="956">
        <v>99.7</v>
      </c>
      <c r="L370" s="956">
        <v>99.507000000000005</v>
      </c>
      <c r="M370" s="957">
        <v>99.188999999999993</v>
      </c>
      <c r="N370" s="977"/>
      <c r="O370" s="972"/>
      <c r="P370" s="1184" t="s">
        <v>807</v>
      </c>
    </row>
    <row r="371" spans="1:16" ht="15.75">
      <c r="A371" s="972"/>
      <c r="B371" s="972"/>
      <c r="C371" s="964">
        <v>5.3749999999999999E-2</v>
      </c>
      <c r="D371" s="956"/>
      <c r="E371" s="956"/>
      <c r="F371" s="956"/>
      <c r="G371" s="956"/>
      <c r="H371" s="956">
        <v>100.322</v>
      </c>
      <c r="I371" s="956">
        <v>100.306</v>
      </c>
      <c r="J371" s="956">
        <v>100.29300000000001</v>
      </c>
      <c r="K371" s="956">
        <v>100.125</v>
      </c>
      <c r="L371" s="956">
        <v>99.932000000000002</v>
      </c>
      <c r="M371" s="957">
        <v>99.614000000000004</v>
      </c>
      <c r="N371" s="977"/>
      <c r="O371" s="972"/>
      <c r="P371" s="1184" t="s">
        <v>807</v>
      </c>
    </row>
    <row r="372" spans="1:16" ht="15.75">
      <c r="A372" s="972"/>
      <c r="B372" s="972"/>
      <c r="C372" s="964">
        <v>5.5E-2</v>
      </c>
      <c r="D372" s="956"/>
      <c r="E372" s="956"/>
      <c r="F372" s="956"/>
      <c r="G372" s="956"/>
      <c r="H372" s="956">
        <v>100.514</v>
      </c>
      <c r="I372" s="956">
        <v>100.498</v>
      </c>
      <c r="J372" s="956">
        <v>100.485</v>
      </c>
      <c r="K372" s="956">
        <v>100.31699999999999</v>
      </c>
      <c r="L372" s="956">
        <v>100.124</v>
      </c>
      <c r="M372" s="957">
        <v>99.805999999999997</v>
      </c>
      <c r="N372" s="977"/>
      <c r="O372" s="972"/>
      <c r="P372" s="1184" t="s">
        <v>807</v>
      </c>
    </row>
    <row r="373" spans="1:16" ht="15.75">
      <c r="A373" s="972"/>
      <c r="B373" s="972"/>
      <c r="C373" s="964">
        <v>5.6250000000000001E-2</v>
      </c>
      <c r="D373" s="956"/>
      <c r="E373" s="956"/>
      <c r="F373" s="956"/>
      <c r="G373" s="956"/>
      <c r="H373" s="956">
        <v>100.51600000000001</v>
      </c>
      <c r="I373" s="956">
        <v>100.486</v>
      </c>
      <c r="J373" s="956">
        <v>100.459</v>
      </c>
      <c r="K373" s="956">
        <v>100.27500000000001</v>
      </c>
      <c r="L373" s="956">
        <v>100.06699999999999</v>
      </c>
      <c r="M373" s="957">
        <v>99.733999999999995</v>
      </c>
      <c r="N373" s="977"/>
      <c r="O373" s="972"/>
      <c r="P373" s="1184" t="s">
        <v>807</v>
      </c>
    </row>
    <row r="374" spans="1:16" ht="15.75">
      <c r="A374" s="972"/>
      <c r="B374" s="972"/>
      <c r="C374" s="964">
        <v>5.7500000000000002E-2</v>
      </c>
      <c r="D374" s="956"/>
      <c r="E374" s="956"/>
      <c r="F374" s="956"/>
      <c r="G374" s="956"/>
      <c r="H374" s="956">
        <v>101.001</v>
      </c>
      <c r="I374" s="956">
        <v>100.971</v>
      </c>
      <c r="J374" s="956">
        <v>100.943</v>
      </c>
      <c r="K374" s="956">
        <v>100.76</v>
      </c>
      <c r="L374" s="956">
        <v>100.55200000000001</v>
      </c>
      <c r="M374" s="957">
        <v>100.21899999999999</v>
      </c>
      <c r="N374" s="977"/>
      <c r="O374" s="972"/>
      <c r="P374" s="1184" t="s">
        <v>807</v>
      </c>
    </row>
    <row r="375" spans="1:16" ht="15.75">
      <c r="A375" s="972"/>
      <c r="B375" s="972"/>
      <c r="C375" s="964">
        <v>5.8749999999999997E-2</v>
      </c>
      <c r="D375" s="956"/>
      <c r="E375" s="956"/>
      <c r="F375" s="956"/>
      <c r="G375" s="956"/>
      <c r="H375" s="956">
        <v>101.398</v>
      </c>
      <c r="I375" s="956">
        <v>101.36799999999999</v>
      </c>
      <c r="J375" s="956">
        <v>101.34</v>
      </c>
      <c r="K375" s="956">
        <v>101.157</v>
      </c>
      <c r="L375" s="956">
        <v>100.949</v>
      </c>
      <c r="M375" s="957">
        <v>100.616</v>
      </c>
      <c r="N375" s="977"/>
      <c r="O375" s="972"/>
      <c r="P375" s="1184" t="s">
        <v>807</v>
      </c>
    </row>
    <row r="376" spans="1:16" ht="15.75">
      <c r="A376" s="972"/>
      <c r="B376" s="972"/>
      <c r="C376" s="964">
        <v>5.9900000000000002E-2</v>
      </c>
      <c r="D376" s="956"/>
      <c r="E376" s="956"/>
      <c r="F376" s="956"/>
      <c r="G376" s="956"/>
      <c r="H376" s="956">
        <v>101.577</v>
      </c>
      <c r="I376" s="956">
        <v>101.547</v>
      </c>
      <c r="J376" s="956">
        <v>101.51900000000001</v>
      </c>
      <c r="K376" s="956">
        <v>101.336</v>
      </c>
      <c r="L376" s="956">
        <v>101.128</v>
      </c>
      <c r="M376" s="957">
        <v>100.794</v>
      </c>
      <c r="N376" s="977"/>
      <c r="O376" s="972"/>
      <c r="P376" s="1184" t="s">
        <v>807</v>
      </c>
    </row>
    <row r="377" spans="1:16" ht="15.75">
      <c r="A377" s="972"/>
      <c r="B377" s="972"/>
      <c r="C377" s="964">
        <v>0.06</v>
      </c>
      <c r="D377" s="956"/>
      <c r="E377" s="956"/>
      <c r="F377" s="956"/>
      <c r="G377" s="956"/>
      <c r="H377" s="956">
        <v>101.578</v>
      </c>
      <c r="I377" s="956">
        <v>101.548</v>
      </c>
      <c r="J377" s="956">
        <v>101.52</v>
      </c>
      <c r="K377" s="956">
        <v>101.337</v>
      </c>
      <c r="L377" s="956">
        <v>101.129</v>
      </c>
      <c r="M377" s="957">
        <v>100.79600000000001</v>
      </c>
      <c r="N377" s="977"/>
      <c r="O377" s="972"/>
      <c r="P377" s="1184" t="s">
        <v>807</v>
      </c>
    </row>
    <row r="378" spans="1:16" ht="15.75">
      <c r="A378" s="972"/>
      <c r="B378" s="972"/>
      <c r="C378" s="964">
        <v>6.1249999999999999E-2</v>
      </c>
      <c r="D378" s="956"/>
      <c r="E378" s="956"/>
      <c r="F378" s="956"/>
      <c r="G378" s="956"/>
      <c r="H378" s="956">
        <v>101.425</v>
      </c>
      <c r="I378" s="956">
        <v>101.395</v>
      </c>
      <c r="J378" s="956">
        <v>101.345</v>
      </c>
      <c r="K378" s="956">
        <v>101.09399999999999</v>
      </c>
      <c r="L378" s="956">
        <v>100.818</v>
      </c>
      <c r="M378" s="957">
        <v>100.416</v>
      </c>
      <c r="N378" s="977"/>
      <c r="O378" s="972"/>
      <c r="P378" s="1184" t="s">
        <v>807</v>
      </c>
    </row>
    <row r="379" spans="1:16" ht="15.75">
      <c r="A379" s="972"/>
      <c r="B379" s="972"/>
      <c r="C379" s="964">
        <v>6.25E-2</v>
      </c>
      <c r="D379" s="956"/>
      <c r="E379" s="956"/>
      <c r="F379" s="956"/>
      <c r="G379" s="956"/>
      <c r="H379" s="956">
        <v>101.898</v>
      </c>
      <c r="I379" s="956">
        <v>101.86799999999999</v>
      </c>
      <c r="J379" s="956">
        <v>101.81699999999999</v>
      </c>
      <c r="K379" s="956">
        <v>101.566</v>
      </c>
      <c r="L379" s="956">
        <v>101.29</v>
      </c>
      <c r="M379" s="957">
        <v>100.889</v>
      </c>
      <c r="N379" s="977"/>
      <c r="O379" s="972"/>
      <c r="P379" s="1184" t="s">
        <v>807</v>
      </c>
    </row>
    <row r="380" spans="1:16" ht="15.75">
      <c r="A380" s="972"/>
      <c r="B380" s="972"/>
      <c r="C380" s="964">
        <v>6.3750000000000001E-2</v>
      </c>
      <c r="D380" s="956"/>
      <c r="E380" s="956"/>
      <c r="F380" s="956"/>
      <c r="G380" s="956"/>
      <c r="H380" s="956">
        <v>102.29</v>
      </c>
      <c r="I380" s="956">
        <v>102.26</v>
      </c>
      <c r="J380" s="956">
        <v>102.21</v>
      </c>
      <c r="K380" s="956">
        <v>101.959</v>
      </c>
      <c r="L380" s="956">
        <v>101.68300000000001</v>
      </c>
      <c r="M380" s="957">
        <v>101.28100000000001</v>
      </c>
      <c r="N380" s="977"/>
      <c r="O380" s="972"/>
      <c r="P380" s="1184" t="s">
        <v>807</v>
      </c>
    </row>
    <row r="381" spans="1:16" ht="15.75">
      <c r="A381" s="972"/>
      <c r="B381" s="972"/>
      <c r="C381" s="964">
        <v>6.5000000000000002E-2</v>
      </c>
      <c r="D381" s="956"/>
      <c r="E381" s="956"/>
      <c r="F381" s="956"/>
      <c r="G381" s="956"/>
      <c r="H381" s="956">
        <v>102.49299999999999</v>
      </c>
      <c r="I381" s="956">
        <v>102.46299999999999</v>
      </c>
      <c r="J381" s="956">
        <v>102.41200000000001</v>
      </c>
      <c r="K381" s="956">
        <v>102.161</v>
      </c>
      <c r="L381" s="956">
        <v>101.88500000000001</v>
      </c>
      <c r="M381" s="957">
        <v>101.48399999999999</v>
      </c>
      <c r="N381" s="977"/>
      <c r="O381" s="972"/>
      <c r="P381" s="1184" t="s">
        <v>807</v>
      </c>
    </row>
    <row r="382" spans="1:16" ht="16.5" thickBot="1">
      <c r="A382" s="972"/>
      <c r="B382" s="972"/>
      <c r="C382" s="965">
        <v>6.6250000000000003E-2</v>
      </c>
      <c r="D382" s="959"/>
      <c r="E382" s="959"/>
      <c r="F382" s="959"/>
      <c r="G382" s="959"/>
      <c r="H382" s="959">
        <v>102.06399999999999</v>
      </c>
      <c r="I382" s="959">
        <v>102.006</v>
      </c>
      <c r="J382" s="959">
        <v>101.932</v>
      </c>
      <c r="K382" s="959">
        <v>101.66500000000001</v>
      </c>
      <c r="L382" s="959">
        <v>101.374</v>
      </c>
      <c r="M382" s="960">
        <v>100.958</v>
      </c>
      <c r="N382" s="977"/>
      <c r="O382" s="972"/>
      <c r="P382" s="1184" t="s">
        <v>807</v>
      </c>
    </row>
    <row r="383" spans="1:16" ht="15.75">
      <c r="A383" s="1010"/>
      <c r="B383" s="1010"/>
      <c r="C383" s="1839"/>
      <c r="D383" s="1839"/>
      <c r="E383" s="1839"/>
      <c r="F383" s="1839"/>
      <c r="G383" s="1839"/>
      <c r="H383" s="1839"/>
      <c r="I383" s="1839"/>
      <c r="J383" s="1839"/>
      <c r="K383" s="1839"/>
      <c r="L383" s="1839"/>
      <c r="M383" s="1839"/>
      <c r="N383" s="1011"/>
      <c r="O383" s="1010"/>
      <c r="P383" s="1184" t="s">
        <v>807</v>
      </c>
    </row>
    <row r="384" spans="1:16" ht="15.75">
      <c r="A384" s="1010"/>
      <c r="B384" s="1010"/>
      <c r="C384" s="1012"/>
      <c r="D384" s="1012"/>
      <c r="E384" s="1012"/>
      <c r="F384" s="1013"/>
      <c r="G384" s="1013"/>
      <c r="H384" s="1012"/>
      <c r="I384" s="1012"/>
      <c r="J384" s="1014"/>
      <c r="K384" s="1015"/>
      <c r="L384" s="1012"/>
      <c r="M384" s="1016"/>
      <c r="N384" s="1011"/>
      <c r="O384" s="1010"/>
      <c r="P384" s="1184" t="s">
        <v>807</v>
      </c>
    </row>
    <row r="385" spans="1:16" ht="15.75">
      <c r="A385" s="1010"/>
      <c r="B385" s="1010"/>
      <c r="C385" s="1013"/>
      <c r="D385" s="1012"/>
      <c r="E385" s="1012"/>
      <c r="F385" s="1013"/>
      <c r="G385" s="1013"/>
      <c r="H385" s="1012"/>
      <c r="I385" s="1012"/>
      <c r="J385" s="1015"/>
      <c r="K385" s="1015"/>
      <c r="L385" s="1012"/>
      <c r="M385" s="1016"/>
      <c r="N385" s="1011"/>
      <c r="O385" s="1010"/>
      <c r="P385" s="1184" t="s">
        <v>807</v>
      </c>
    </row>
    <row r="386" spans="1:16" ht="15.75">
      <c r="A386" s="1010"/>
      <c r="B386" s="1010"/>
      <c r="C386" s="1017"/>
      <c r="D386" s="1017"/>
      <c r="E386" s="1017"/>
      <c r="F386" s="1017"/>
      <c r="G386" s="1017"/>
      <c r="H386" s="1017"/>
      <c r="I386" s="1017"/>
      <c r="J386" s="1017"/>
      <c r="K386" s="1017"/>
      <c r="L386" s="1017"/>
      <c r="M386" s="1017"/>
      <c r="N386" s="1011"/>
      <c r="O386" s="1010"/>
      <c r="P386" s="1184" t="s">
        <v>807</v>
      </c>
    </row>
    <row r="387" spans="1:16" ht="15.75">
      <c r="A387" s="1010"/>
      <c r="B387" s="1010"/>
      <c r="C387" s="1017"/>
      <c r="D387" s="1017"/>
      <c r="E387" s="1017"/>
      <c r="F387" s="1017"/>
      <c r="G387" s="1017"/>
      <c r="H387" s="1017"/>
      <c r="I387" s="1017"/>
      <c r="J387" s="1017"/>
      <c r="K387" s="1017"/>
      <c r="L387" s="1017"/>
      <c r="M387" s="1017"/>
      <c r="N387" s="1011"/>
      <c r="O387" s="1010"/>
      <c r="P387" s="1184" t="s">
        <v>807</v>
      </c>
    </row>
    <row r="388" spans="1:16" ht="15.75">
      <c r="A388" s="1010"/>
      <c r="B388" s="1010"/>
      <c r="C388" s="1018"/>
      <c r="D388" s="1019"/>
      <c r="E388" s="1019"/>
      <c r="F388" s="1019"/>
      <c r="G388" s="1019"/>
      <c r="H388" s="1019"/>
      <c r="I388" s="1019"/>
      <c r="J388" s="1019"/>
      <c r="K388" s="1019"/>
      <c r="L388" s="1019"/>
      <c r="M388" s="1019"/>
      <c r="N388" s="1011"/>
      <c r="O388" s="1010"/>
      <c r="P388" s="1184" t="s">
        <v>807</v>
      </c>
    </row>
    <row r="389" spans="1:16" ht="15.75">
      <c r="A389" s="1010"/>
      <c r="B389" s="1010"/>
      <c r="C389" s="1018"/>
      <c r="D389" s="1019"/>
      <c r="E389" s="1019"/>
      <c r="F389" s="1019"/>
      <c r="G389" s="1019"/>
      <c r="H389" s="1019"/>
      <c r="I389" s="1019"/>
      <c r="J389" s="1019"/>
      <c r="K389" s="1019"/>
      <c r="L389" s="1019"/>
      <c r="M389" s="1019"/>
      <c r="N389" s="1011"/>
      <c r="O389" s="1010"/>
      <c r="P389" s="1184" t="s">
        <v>807</v>
      </c>
    </row>
    <row r="390" spans="1:16" ht="15.75">
      <c r="A390" s="1010"/>
      <c r="B390" s="1010"/>
      <c r="C390" s="1018"/>
      <c r="D390" s="1019"/>
      <c r="E390" s="1019"/>
      <c r="F390" s="1019"/>
      <c r="G390" s="1019"/>
      <c r="H390" s="1019"/>
      <c r="I390" s="1019"/>
      <c r="J390" s="1019"/>
      <c r="K390" s="1019"/>
      <c r="L390" s="1019"/>
      <c r="M390" s="1019"/>
      <c r="N390" s="1011"/>
      <c r="O390" s="1010"/>
      <c r="P390" s="1184" t="s">
        <v>807</v>
      </c>
    </row>
    <row r="391" spans="1:16" ht="15.75">
      <c r="A391" s="1010"/>
      <c r="B391" s="1010"/>
      <c r="C391" s="1018"/>
      <c r="D391" s="1019"/>
      <c r="E391" s="1019"/>
      <c r="F391" s="1019"/>
      <c r="G391" s="1019"/>
      <c r="H391" s="1019"/>
      <c r="I391" s="1019"/>
      <c r="J391" s="1019"/>
      <c r="K391" s="1019"/>
      <c r="L391" s="1019"/>
      <c r="M391" s="1019"/>
      <c r="N391" s="1011"/>
      <c r="O391" s="1010"/>
      <c r="P391" s="1184" t="s">
        <v>807</v>
      </c>
    </row>
    <row r="392" spans="1:16" ht="15.75">
      <c r="A392" s="1010"/>
      <c r="B392" s="1010"/>
      <c r="C392" s="1018"/>
      <c r="D392" s="1019"/>
      <c r="E392" s="1019"/>
      <c r="F392" s="1019"/>
      <c r="G392" s="1019"/>
      <c r="H392" s="1019"/>
      <c r="I392" s="1019"/>
      <c r="J392" s="1019"/>
      <c r="K392" s="1019"/>
      <c r="L392" s="1019"/>
      <c r="M392" s="1019"/>
      <c r="N392" s="1011"/>
      <c r="O392" s="1010"/>
      <c r="P392" s="1184" t="s">
        <v>807</v>
      </c>
    </row>
    <row r="393" spans="1:16" ht="15.75">
      <c r="A393" s="1010"/>
      <c r="B393" s="1010"/>
      <c r="C393" s="1018"/>
      <c r="D393" s="1019"/>
      <c r="E393" s="1019"/>
      <c r="F393" s="1019"/>
      <c r="G393" s="1019"/>
      <c r="H393" s="1019"/>
      <c r="I393" s="1019"/>
      <c r="J393" s="1019"/>
      <c r="K393" s="1019"/>
      <c r="L393" s="1019"/>
      <c r="M393" s="1019"/>
      <c r="N393" s="1011"/>
      <c r="O393" s="1010"/>
      <c r="P393" s="1184" t="s">
        <v>807</v>
      </c>
    </row>
    <row r="394" spans="1:16" ht="15.75">
      <c r="A394" s="1010"/>
      <c r="B394" s="1010"/>
      <c r="C394" s="1018"/>
      <c r="D394" s="1019"/>
      <c r="E394" s="1019"/>
      <c r="F394" s="1019"/>
      <c r="G394" s="1019"/>
      <c r="H394" s="1019"/>
      <c r="I394" s="1019"/>
      <c r="J394" s="1019"/>
      <c r="K394" s="1019"/>
      <c r="L394" s="1019"/>
      <c r="M394" s="1019"/>
      <c r="N394" s="1011"/>
      <c r="O394" s="1010"/>
      <c r="P394" s="1184" t="s">
        <v>807</v>
      </c>
    </row>
    <row r="395" spans="1:16" ht="15.75">
      <c r="A395" s="1010"/>
      <c r="B395" s="1010"/>
      <c r="C395" s="1018"/>
      <c r="D395" s="1019"/>
      <c r="E395" s="1019"/>
      <c r="F395" s="1019"/>
      <c r="G395" s="1019"/>
      <c r="H395" s="1019"/>
      <c r="I395" s="1019"/>
      <c r="J395" s="1019"/>
      <c r="K395" s="1019"/>
      <c r="L395" s="1019"/>
      <c r="M395" s="1019"/>
      <c r="N395" s="1011"/>
      <c r="O395" s="1010"/>
      <c r="P395" s="1184" t="s">
        <v>807</v>
      </c>
    </row>
    <row r="396" spans="1:16" ht="15.75">
      <c r="A396" s="1010"/>
      <c r="B396" s="1010"/>
      <c r="C396" s="1018"/>
      <c r="D396" s="1019"/>
      <c r="E396" s="1019"/>
      <c r="F396" s="1019"/>
      <c r="G396" s="1019"/>
      <c r="H396" s="1019"/>
      <c r="I396" s="1019"/>
      <c r="J396" s="1019"/>
      <c r="K396" s="1019"/>
      <c r="L396" s="1019"/>
      <c r="M396" s="1019"/>
      <c r="N396" s="1011"/>
      <c r="O396" s="1010"/>
      <c r="P396" s="1184" t="s">
        <v>807</v>
      </c>
    </row>
    <row r="397" spans="1:16" ht="15.75">
      <c r="A397" s="1010"/>
      <c r="B397" s="1010"/>
      <c r="C397" s="1018"/>
      <c r="D397" s="1019"/>
      <c r="E397" s="1019"/>
      <c r="F397" s="1019"/>
      <c r="G397" s="1019"/>
      <c r="H397" s="1019"/>
      <c r="I397" s="1019"/>
      <c r="J397" s="1019"/>
      <c r="K397" s="1019"/>
      <c r="L397" s="1019"/>
      <c r="M397" s="1019"/>
      <c r="N397" s="1011"/>
      <c r="O397" s="1010"/>
      <c r="P397" s="1184" t="s">
        <v>807</v>
      </c>
    </row>
    <row r="398" spans="1:16" ht="15.75">
      <c r="A398" s="1010"/>
      <c r="B398" s="1010"/>
      <c r="C398" s="1018"/>
      <c r="D398" s="1019"/>
      <c r="E398" s="1019"/>
      <c r="F398" s="1019"/>
      <c r="G398" s="1019"/>
      <c r="H398" s="1019"/>
      <c r="I398" s="1019"/>
      <c r="J398" s="1019"/>
      <c r="K398" s="1019"/>
      <c r="L398" s="1019"/>
      <c r="M398" s="1019"/>
      <c r="N398" s="1011"/>
      <c r="O398" s="1010"/>
      <c r="P398" s="1184" t="s">
        <v>807</v>
      </c>
    </row>
    <row r="399" spans="1:16" ht="15.75">
      <c r="A399" s="1010"/>
      <c r="B399" s="1010"/>
      <c r="C399" s="1018"/>
      <c r="D399" s="1019"/>
      <c r="E399" s="1019"/>
      <c r="F399" s="1019"/>
      <c r="G399" s="1019"/>
      <c r="H399" s="1019"/>
      <c r="I399" s="1019"/>
      <c r="J399" s="1019"/>
      <c r="K399" s="1019"/>
      <c r="L399" s="1019"/>
      <c r="M399" s="1019"/>
      <c r="N399" s="1011"/>
      <c r="O399" s="1010"/>
      <c r="P399" s="1184" t="s">
        <v>807</v>
      </c>
    </row>
    <row r="400" spans="1:16" ht="15.75">
      <c r="A400" s="1010"/>
      <c r="B400" s="1010"/>
      <c r="C400" s="1018"/>
      <c r="D400" s="1019"/>
      <c r="E400" s="1019"/>
      <c r="F400" s="1019"/>
      <c r="G400" s="1019"/>
      <c r="H400" s="1019"/>
      <c r="I400" s="1019"/>
      <c r="J400" s="1019"/>
      <c r="K400" s="1019"/>
      <c r="L400" s="1019"/>
      <c r="M400" s="1019"/>
      <c r="N400" s="1011"/>
      <c r="O400" s="1010"/>
      <c r="P400" s="1184" t="s">
        <v>807</v>
      </c>
    </row>
    <row r="401" spans="1:16" ht="15.75">
      <c r="A401" s="1010"/>
      <c r="B401" s="1010"/>
      <c r="C401" s="1018"/>
      <c r="D401" s="1019"/>
      <c r="E401" s="1019"/>
      <c r="F401" s="1019"/>
      <c r="G401" s="1019"/>
      <c r="H401" s="1019"/>
      <c r="I401" s="1019"/>
      <c r="J401" s="1019"/>
      <c r="K401" s="1019"/>
      <c r="L401" s="1019"/>
      <c r="M401" s="1019"/>
      <c r="N401" s="1011"/>
      <c r="O401" s="1010"/>
      <c r="P401" s="1184" t="s">
        <v>807</v>
      </c>
    </row>
    <row r="402" spans="1:16" ht="15.75">
      <c r="A402" s="1010"/>
      <c r="B402" s="1010"/>
      <c r="C402" s="1018"/>
      <c r="D402" s="1019"/>
      <c r="E402" s="1019"/>
      <c r="F402" s="1019"/>
      <c r="G402" s="1019"/>
      <c r="H402" s="1019"/>
      <c r="I402" s="1019"/>
      <c r="J402" s="1019"/>
      <c r="K402" s="1019"/>
      <c r="L402" s="1019"/>
      <c r="M402" s="1019"/>
      <c r="N402" s="1011"/>
      <c r="O402" s="1010"/>
      <c r="P402" s="1184" t="s">
        <v>807</v>
      </c>
    </row>
    <row r="403" spans="1:16" ht="15.75">
      <c r="A403" s="1010"/>
      <c r="B403" s="1010"/>
      <c r="C403" s="1018"/>
      <c r="D403" s="1019"/>
      <c r="E403" s="1019"/>
      <c r="F403" s="1019"/>
      <c r="G403" s="1019"/>
      <c r="H403" s="1019"/>
      <c r="I403" s="1019"/>
      <c r="J403" s="1019"/>
      <c r="K403" s="1019"/>
      <c r="L403" s="1019"/>
      <c r="M403" s="1019"/>
      <c r="N403" s="1011"/>
      <c r="O403" s="1010"/>
      <c r="P403" s="1184" t="s">
        <v>807</v>
      </c>
    </row>
    <row r="404" spans="1:16" ht="15.75">
      <c r="A404" s="1010"/>
      <c r="B404" s="1010"/>
      <c r="C404" s="1018"/>
      <c r="D404" s="1019"/>
      <c r="E404" s="1019"/>
      <c r="F404" s="1019"/>
      <c r="G404" s="1019"/>
      <c r="H404" s="1019"/>
      <c r="I404" s="1019"/>
      <c r="J404" s="1019"/>
      <c r="K404" s="1019"/>
      <c r="L404" s="1019"/>
      <c r="M404" s="1019"/>
      <c r="N404" s="1011"/>
      <c r="O404" s="1010"/>
      <c r="P404" s="1184" t="s">
        <v>807</v>
      </c>
    </row>
    <row r="405" spans="1:16" ht="15.75">
      <c r="A405" s="1010"/>
      <c r="B405" s="1010"/>
      <c r="C405" s="1018"/>
      <c r="D405" s="1019"/>
      <c r="E405" s="1019"/>
      <c r="F405" s="1019"/>
      <c r="G405" s="1019"/>
      <c r="H405" s="1019"/>
      <c r="I405" s="1019"/>
      <c r="J405" s="1019"/>
      <c r="K405" s="1019"/>
      <c r="L405" s="1019"/>
      <c r="M405" s="1019"/>
      <c r="N405" s="1011"/>
      <c r="O405" s="1010"/>
      <c r="P405" s="1184" t="s">
        <v>807</v>
      </c>
    </row>
    <row r="406" spans="1:16" ht="15.75">
      <c r="A406" s="1010"/>
      <c r="B406" s="1010"/>
      <c r="C406" s="1018"/>
      <c r="D406" s="1019"/>
      <c r="E406" s="1019"/>
      <c r="F406" s="1019"/>
      <c r="G406" s="1019"/>
      <c r="H406" s="1019"/>
      <c r="I406" s="1019"/>
      <c r="J406" s="1019"/>
      <c r="K406" s="1019"/>
      <c r="L406" s="1019"/>
      <c r="M406" s="1019"/>
      <c r="N406" s="1011"/>
      <c r="O406" s="1010"/>
      <c r="P406" s="1184" t="s">
        <v>807</v>
      </c>
    </row>
    <row r="407" spans="1:16" ht="16.5" thickBot="1">
      <c r="A407" s="972"/>
      <c r="B407" s="1020"/>
      <c r="C407" s="1021" t="s">
        <v>50</v>
      </c>
      <c r="D407" s="959"/>
      <c r="E407" s="959"/>
      <c r="F407" s="959"/>
      <c r="G407" s="959"/>
      <c r="H407" s="959" t="s">
        <v>50</v>
      </c>
      <c r="I407" s="959" t="s">
        <v>50</v>
      </c>
      <c r="J407" s="959" t="s">
        <v>50</v>
      </c>
      <c r="K407" s="959" t="s">
        <v>50</v>
      </c>
      <c r="L407" s="959" t="s">
        <v>50</v>
      </c>
      <c r="M407" s="959" t="s">
        <v>50</v>
      </c>
      <c r="N407" s="977"/>
      <c r="O407" s="972"/>
      <c r="P407" s="1184" t="s">
        <v>807</v>
      </c>
    </row>
    <row r="408" spans="1:16" ht="15.75" thickBot="1">
      <c r="A408" s="1005" t="s">
        <v>582</v>
      </c>
      <c r="B408" s="1006"/>
      <c r="C408" s="1006"/>
      <c r="D408" s="1006"/>
      <c r="E408" s="1006"/>
      <c r="F408" s="1006"/>
      <c r="G408" s="1006"/>
      <c r="H408" s="1006"/>
      <c r="I408" s="1006"/>
      <c r="J408" s="1006"/>
      <c r="K408" s="1006" t="s">
        <v>583</v>
      </c>
      <c r="L408" s="1006"/>
      <c r="M408" s="1006"/>
      <c r="N408" s="1006"/>
      <c r="O408" s="1007"/>
      <c r="P408" s="1184" t="s">
        <v>807</v>
      </c>
    </row>
    <row r="409" spans="1:16" ht="15.75" thickBot="1">
      <c r="A409" s="1840" t="s">
        <v>606</v>
      </c>
      <c r="B409" s="1841"/>
      <c r="C409" s="1841"/>
      <c r="D409" s="1841"/>
      <c r="E409" s="1841"/>
      <c r="F409" s="1841"/>
      <c r="G409" s="1841"/>
      <c r="H409" s="1841"/>
      <c r="I409" s="1841"/>
      <c r="J409" s="1841"/>
      <c r="K409" s="1841"/>
      <c r="L409" s="1841"/>
      <c r="M409" s="1841"/>
      <c r="N409" s="1841"/>
      <c r="O409" s="1842"/>
      <c r="P409" s="1184" t="s">
        <v>807</v>
      </c>
    </row>
    <row r="410" spans="1:16" ht="16.5" thickBot="1">
      <c r="A410" s="972"/>
      <c r="B410" s="972"/>
      <c r="C410" s="1838" t="s">
        <v>607</v>
      </c>
      <c r="D410" s="1828"/>
      <c r="E410" s="1828"/>
      <c r="F410" s="1828"/>
      <c r="G410" s="1828"/>
      <c r="H410" s="1828"/>
      <c r="I410" s="1828"/>
      <c r="J410" s="1828"/>
      <c r="K410" s="1828"/>
      <c r="L410" s="1828"/>
      <c r="M410" s="1829"/>
      <c r="N410" s="973"/>
      <c r="O410" s="972"/>
      <c r="P410" s="1184" t="s">
        <v>807</v>
      </c>
    </row>
    <row r="411" spans="1:16" ht="15.75">
      <c r="A411" s="972"/>
      <c r="B411" s="972"/>
      <c r="C411" s="939" t="s">
        <v>608</v>
      </c>
      <c r="D411" s="940"/>
      <c r="E411" s="940"/>
      <c r="F411" s="941"/>
      <c r="G411" s="941"/>
      <c r="H411" s="940"/>
      <c r="I411" s="940"/>
      <c r="J411" s="942"/>
      <c r="K411" s="943"/>
      <c r="L411" s="940"/>
      <c r="M411" s="944" t="s">
        <v>609</v>
      </c>
      <c r="N411" s="974"/>
      <c r="O411" s="972"/>
      <c r="P411" s="1184" t="s">
        <v>807</v>
      </c>
    </row>
    <row r="412" spans="1:16" ht="15.75">
      <c r="A412" s="972"/>
      <c r="B412" s="975"/>
      <c r="C412" s="945"/>
      <c r="D412" s="946"/>
      <c r="E412" s="946"/>
      <c r="F412" s="945"/>
      <c r="G412" s="945"/>
      <c r="H412" s="946"/>
      <c r="I412" s="946"/>
      <c r="J412" s="947"/>
      <c r="K412" s="947"/>
      <c r="L412" s="946"/>
      <c r="M412" s="948"/>
      <c r="N412" s="974"/>
      <c r="O412" s="972"/>
      <c r="P412" s="1184" t="s">
        <v>807</v>
      </c>
    </row>
    <row r="413" spans="1:16" ht="15.75">
      <c r="A413" s="972"/>
      <c r="B413" s="975"/>
      <c r="C413" s="949"/>
      <c r="D413" s="950"/>
      <c r="E413" s="950"/>
      <c r="F413" s="950"/>
      <c r="G413" s="950"/>
      <c r="H413" s="950"/>
      <c r="I413" s="950"/>
      <c r="J413" s="950"/>
      <c r="K413" s="950"/>
      <c r="L413" s="950"/>
      <c r="M413" s="951"/>
      <c r="N413" s="976"/>
      <c r="O413" s="972"/>
      <c r="P413" s="1184" t="s">
        <v>807</v>
      </c>
    </row>
    <row r="414" spans="1:16" ht="15.75">
      <c r="A414" s="972"/>
      <c r="B414" s="972"/>
      <c r="C414" s="952" t="s">
        <v>548</v>
      </c>
      <c r="D414" s="953" t="s">
        <v>549</v>
      </c>
      <c r="E414" s="953" t="s">
        <v>550</v>
      </c>
      <c r="F414" s="953" t="s">
        <v>551</v>
      </c>
      <c r="G414" s="953" t="s">
        <v>552</v>
      </c>
      <c r="H414" s="953" t="s">
        <v>553</v>
      </c>
      <c r="I414" s="953" t="s">
        <v>554</v>
      </c>
      <c r="J414" s="953" t="s">
        <v>555</v>
      </c>
      <c r="K414" s="953" t="s">
        <v>556</v>
      </c>
      <c r="L414" s="953" t="s">
        <v>557</v>
      </c>
      <c r="M414" s="954" t="s">
        <v>558</v>
      </c>
      <c r="N414" s="976"/>
      <c r="O414" s="972"/>
      <c r="P414" s="1184" t="s">
        <v>807</v>
      </c>
    </row>
    <row r="415" spans="1:16" ht="15.75">
      <c r="A415" s="972"/>
      <c r="B415" s="972"/>
      <c r="C415" s="955">
        <v>5.7500000000000002E-2</v>
      </c>
      <c r="D415" s="956"/>
      <c r="E415" s="956"/>
      <c r="F415" s="956"/>
      <c r="G415" s="956"/>
      <c r="H415" s="956">
        <v>99.340999999999994</v>
      </c>
      <c r="I415" s="956">
        <v>99.319000000000003</v>
      </c>
      <c r="J415" s="956">
        <v>99.281999999999996</v>
      </c>
      <c r="K415" s="956">
        <v>99.123000000000005</v>
      </c>
      <c r="L415" s="956">
        <v>98.938000000000002</v>
      </c>
      <c r="M415" s="957">
        <v>98.629000000000005</v>
      </c>
      <c r="N415" s="977"/>
      <c r="O415" s="972"/>
      <c r="P415" s="1184" t="s">
        <v>807</v>
      </c>
    </row>
    <row r="416" spans="1:16" ht="15.75">
      <c r="A416" s="972"/>
      <c r="B416" s="972"/>
      <c r="C416" s="955">
        <v>5.8749999999999997E-2</v>
      </c>
      <c r="D416" s="956"/>
      <c r="E416" s="956"/>
      <c r="F416" s="956"/>
      <c r="G416" s="956"/>
      <c r="H416" s="956">
        <v>99.944000000000003</v>
      </c>
      <c r="I416" s="956">
        <v>99.921999999999997</v>
      </c>
      <c r="J416" s="956">
        <v>99.885000000000005</v>
      </c>
      <c r="K416" s="956">
        <v>99.724999999999994</v>
      </c>
      <c r="L416" s="956">
        <v>99.540999999999997</v>
      </c>
      <c r="M416" s="957">
        <v>99.230999999999995</v>
      </c>
      <c r="N416" s="977"/>
      <c r="O416" s="972"/>
      <c r="P416" s="1184" t="s">
        <v>807</v>
      </c>
    </row>
    <row r="417" spans="1:16" ht="15.75">
      <c r="A417" s="972"/>
      <c r="B417" s="972"/>
      <c r="C417" s="955">
        <v>5.9900000000000002E-2</v>
      </c>
      <c r="D417" s="956"/>
      <c r="E417" s="956"/>
      <c r="F417" s="956"/>
      <c r="G417" s="956"/>
      <c r="H417" s="956">
        <v>100.44799999999999</v>
      </c>
      <c r="I417" s="956">
        <v>100.426</v>
      </c>
      <c r="J417" s="956">
        <v>100.389</v>
      </c>
      <c r="K417" s="956">
        <v>100.229</v>
      </c>
      <c r="L417" s="956">
        <v>100.045</v>
      </c>
      <c r="M417" s="957">
        <v>99.734999999999999</v>
      </c>
      <c r="N417" s="977"/>
      <c r="O417" s="972"/>
      <c r="P417" s="1184" t="s">
        <v>807</v>
      </c>
    </row>
    <row r="418" spans="1:16" ht="15.75">
      <c r="A418" s="972"/>
      <c r="B418" s="972"/>
      <c r="C418" s="955">
        <v>0.06</v>
      </c>
      <c r="D418" s="956"/>
      <c r="E418" s="956"/>
      <c r="F418" s="956"/>
      <c r="G418" s="956"/>
      <c r="H418" s="956">
        <v>100.474</v>
      </c>
      <c r="I418" s="956">
        <v>100.45099999999999</v>
      </c>
      <c r="J418" s="956">
        <v>100.414</v>
      </c>
      <c r="K418" s="956">
        <v>100.255</v>
      </c>
      <c r="L418" s="956">
        <v>100.07</v>
      </c>
      <c r="M418" s="957">
        <v>99.760999999999996</v>
      </c>
      <c r="N418" s="977"/>
      <c r="O418" s="972"/>
      <c r="P418" s="1184" t="s">
        <v>807</v>
      </c>
    </row>
    <row r="419" spans="1:16" ht="15.75">
      <c r="A419" s="972"/>
      <c r="B419" s="972"/>
      <c r="C419" s="955">
        <v>6.1249999999999999E-2</v>
      </c>
      <c r="D419" s="956"/>
      <c r="E419" s="956"/>
      <c r="F419" s="956"/>
      <c r="G419" s="956"/>
      <c r="H419" s="956">
        <v>100.79</v>
      </c>
      <c r="I419" s="956">
        <v>100.767</v>
      </c>
      <c r="J419" s="956">
        <v>100.73</v>
      </c>
      <c r="K419" s="956">
        <v>100.571</v>
      </c>
      <c r="L419" s="956">
        <v>100.386</v>
      </c>
      <c r="M419" s="957">
        <v>100.077</v>
      </c>
      <c r="N419" s="977"/>
      <c r="O419" s="972"/>
      <c r="P419" s="1184" t="s">
        <v>807</v>
      </c>
    </row>
    <row r="420" spans="1:16" ht="15.75">
      <c r="A420" s="972"/>
      <c r="B420" s="972"/>
      <c r="C420" s="955">
        <v>6.25E-2</v>
      </c>
      <c r="D420" s="956"/>
      <c r="E420" s="956"/>
      <c r="F420" s="956"/>
      <c r="G420" s="956"/>
      <c r="H420" s="956">
        <v>100.79</v>
      </c>
      <c r="I420" s="956">
        <v>100.744</v>
      </c>
      <c r="J420" s="956">
        <v>100.694</v>
      </c>
      <c r="K420" s="956">
        <v>100.52800000000001</v>
      </c>
      <c r="L420" s="956">
        <v>100.336</v>
      </c>
      <c r="M420" s="957">
        <v>100.01900000000001</v>
      </c>
      <c r="N420" s="977"/>
      <c r="O420" s="972"/>
      <c r="P420" s="1184" t="s">
        <v>807</v>
      </c>
    </row>
    <row r="421" spans="1:16" ht="15.75">
      <c r="A421" s="972"/>
      <c r="B421" s="972"/>
      <c r="C421" s="955">
        <v>6.3750000000000001E-2</v>
      </c>
      <c r="D421" s="956"/>
      <c r="E421" s="956"/>
      <c r="F421" s="956"/>
      <c r="G421" s="956"/>
      <c r="H421" s="956">
        <v>101.29</v>
      </c>
      <c r="I421" s="956">
        <v>101.245</v>
      </c>
      <c r="J421" s="956">
        <v>101.19499999999999</v>
      </c>
      <c r="K421" s="956">
        <v>101.02800000000001</v>
      </c>
      <c r="L421" s="956">
        <v>100.836</v>
      </c>
      <c r="M421" s="957">
        <v>100.51900000000001</v>
      </c>
      <c r="N421" s="977"/>
      <c r="O421" s="972"/>
      <c r="P421" s="1184" t="s">
        <v>807</v>
      </c>
    </row>
    <row r="422" spans="1:16" ht="15.75">
      <c r="A422" s="972"/>
      <c r="B422" s="972"/>
      <c r="C422" s="955">
        <v>6.4899999999999999E-2</v>
      </c>
      <c r="D422" s="956"/>
      <c r="E422" s="956"/>
      <c r="F422" s="956"/>
      <c r="G422" s="956"/>
      <c r="H422" s="956">
        <v>101.70099999999999</v>
      </c>
      <c r="I422" s="956">
        <v>101.655</v>
      </c>
      <c r="J422" s="956">
        <v>101.605</v>
      </c>
      <c r="K422" s="956">
        <v>101.438</v>
      </c>
      <c r="L422" s="956">
        <v>101.246</v>
      </c>
      <c r="M422" s="957">
        <v>100.929</v>
      </c>
      <c r="N422" s="977"/>
      <c r="O422" s="972"/>
      <c r="P422" s="1184" t="s">
        <v>807</v>
      </c>
    </row>
    <row r="423" spans="1:16" ht="15.75">
      <c r="A423" s="972"/>
      <c r="B423" s="972"/>
      <c r="C423" s="955">
        <v>6.5000000000000002E-2</v>
      </c>
      <c r="D423" s="956"/>
      <c r="E423" s="956"/>
      <c r="F423" s="956"/>
      <c r="G423" s="956"/>
      <c r="H423" s="956">
        <v>101.72499999999999</v>
      </c>
      <c r="I423" s="956">
        <v>101.679</v>
      </c>
      <c r="J423" s="956">
        <v>101.629</v>
      </c>
      <c r="K423" s="956">
        <v>101.462</v>
      </c>
      <c r="L423" s="956">
        <v>101.27</v>
      </c>
      <c r="M423" s="957">
        <v>100.953</v>
      </c>
      <c r="N423" s="977"/>
      <c r="O423" s="972"/>
      <c r="P423" s="1184" t="s">
        <v>807</v>
      </c>
    </row>
    <row r="424" spans="1:16" ht="15.75">
      <c r="A424" s="972"/>
      <c r="B424" s="972"/>
      <c r="C424" s="955">
        <v>6.6250000000000003E-2</v>
      </c>
      <c r="D424" s="956"/>
      <c r="E424" s="956"/>
      <c r="F424" s="956"/>
      <c r="G424" s="956"/>
      <c r="H424" s="956">
        <v>101.964</v>
      </c>
      <c r="I424" s="956">
        <v>101.919</v>
      </c>
      <c r="J424" s="956">
        <v>101.869</v>
      </c>
      <c r="K424" s="956">
        <v>101.702</v>
      </c>
      <c r="L424" s="956">
        <v>101.51</v>
      </c>
      <c r="M424" s="957">
        <v>101.193</v>
      </c>
      <c r="N424" s="977"/>
      <c r="O424" s="972"/>
      <c r="P424" s="1184" t="s">
        <v>807</v>
      </c>
    </row>
    <row r="425" spans="1:16" ht="15.75">
      <c r="A425" s="972"/>
      <c r="B425" s="972"/>
      <c r="C425" s="955">
        <v>6.7500000000000004E-2</v>
      </c>
      <c r="D425" s="956"/>
      <c r="E425" s="956"/>
      <c r="F425" s="956"/>
      <c r="G425" s="956"/>
      <c r="H425" s="956">
        <v>101.895</v>
      </c>
      <c r="I425" s="956">
        <v>101.834</v>
      </c>
      <c r="J425" s="956">
        <v>101.754</v>
      </c>
      <c r="K425" s="956">
        <v>101.55</v>
      </c>
      <c r="L425" s="956">
        <v>101.321</v>
      </c>
      <c r="M425" s="957">
        <v>100.967</v>
      </c>
      <c r="N425" s="977"/>
      <c r="O425" s="972"/>
      <c r="P425" s="1184" t="s">
        <v>807</v>
      </c>
    </row>
    <row r="426" spans="1:16" ht="15.75">
      <c r="A426" s="972"/>
      <c r="B426" s="972"/>
      <c r="C426" s="955">
        <v>6.8750000000000006E-2</v>
      </c>
      <c r="D426" s="956"/>
      <c r="E426" s="956"/>
      <c r="F426" s="956"/>
      <c r="G426" s="956"/>
      <c r="H426" s="956">
        <v>102.352</v>
      </c>
      <c r="I426" s="956">
        <v>102.29</v>
      </c>
      <c r="J426" s="956">
        <v>102.211</v>
      </c>
      <c r="K426" s="956">
        <v>102.006</v>
      </c>
      <c r="L426" s="956">
        <v>101.777</v>
      </c>
      <c r="M426" s="957">
        <v>101.423</v>
      </c>
      <c r="N426" s="977"/>
      <c r="O426" s="972"/>
      <c r="P426" s="1184" t="s">
        <v>807</v>
      </c>
    </row>
    <row r="427" spans="1:16" ht="15.75">
      <c r="A427" s="972"/>
      <c r="B427" s="972"/>
      <c r="C427" s="955">
        <v>6.9900000000000004E-2</v>
      </c>
      <c r="D427" s="956"/>
      <c r="E427" s="956"/>
      <c r="F427" s="956"/>
      <c r="G427" s="956"/>
      <c r="H427" s="956">
        <v>102.745</v>
      </c>
      <c r="I427" s="956">
        <v>102.68300000000001</v>
      </c>
      <c r="J427" s="956">
        <v>102.604</v>
      </c>
      <c r="K427" s="956">
        <v>102.399</v>
      </c>
      <c r="L427" s="956">
        <v>102.17</v>
      </c>
      <c r="M427" s="957">
        <v>101.816</v>
      </c>
      <c r="N427" s="977"/>
      <c r="O427" s="972"/>
      <c r="P427" s="1184" t="s">
        <v>807</v>
      </c>
    </row>
    <row r="428" spans="1:16" ht="15.75">
      <c r="A428" s="972"/>
      <c r="B428" s="972"/>
      <c r="C428" s="955">
        <v>7.0000000000000007E-2</v>
      </c>
      <c r="D428" s="956"/>
      <c r="E428" s="956"/>
      <c r="F428" s="956"/>
      <c r="G428" s="956"/>
      <c r="H428" s="956">
        <v>102.762</v>
      </c>
      <c r="I428" s="956">
        <v>102.7</v>
      </c>
      <c r="J428" s="956">
        <v>102.621</v>
      </c>
      <c r="K428" s="956">
        <v>102.416</v>
      </c>
      <c r="L428" s="956">
        <v>102.187</v>
      </c>
      <c r="M428" s="957">
        <v>101.833</v>
      </c>
      <c r="N428" s="977"/>
      <c r="O428" s="972"/>
      <c r="P428" s="1184" t="s">
        <v>807</v>
      </c>
    </row>
    <row r="429" spans="1:16" ht="15.75">
      <c r="A429" s="972"/>
      <c r="B429" s="972"/>
      <c r="C429" s="955">
        <v>7.1249999999999994E-2</v>
      </c>
      <c r="D429" s="956"/>
      <c r="E429" s="956"/>
      <c r="F429" s="956"/>
      <c r="G429" s="956"/>
      <c r="H429" s="956">
        <v>102.99299999999999</v>
      </c>
      <c r="I429" s="956">
        <v>102.931</v>
      </c>
      <c r="J429" s="956">
        <v>102.851</v>
      </c>
      <c r="K429" s="956">
        <v>102.64700000000001</v>
      </c>
      <c r="L429" s="956">
        <v>102.41800000000001</v>
      </c>
      <c r="M429" s="957">
        <v>102.06399999999999</v>
      </c>
      <c r="N429" s="977"/>
      <c r="O429" s="972"/>
      <c r="P429" s="1184" t="s">
        <v>807</v>
      </c>
    </row>
    <row r="430" spans="1:16" ht="15.75">
      <c r="A430" s="972"/>
      <c r="B430" s="972"/>
      <c r="C430" s="955">
        <v>7.2499999999999995E-2</v>
      </c>
      <c r="D430" s="956"/>
      <c r="E430" s="956"/>
      <c r="F430" s="956"/>
      <c r="G430" s="956"/>
      <c r="H430" s="956">
        <v>102.926</v>
      </c>
      <c r="I430" s="956">
        <v>102.85</v>
      </c>
      <c r="J430" s="956">
        <v>102.76</v>
      </c>
      <c r="K430" s="956">
        <v>102.548</v>
      </c>
      <c r="L430" s="956">
        <v>102.31100000000001</v>
      </c>
      <c r="M430" s="957">
        <v>101.95</v>
      </c>
      <c r="N430" s="977"/>
      <c r="O430" s="972"/>
      <c r="P430" s="1184" t="s">
        <v>807</v>
      </c>
    </row>
    <row r="431" spans="1:16" ht="15.75">
      <c r="A431" s="972"/>
      <c r="B431" s="972"/>
      <c r="C431" s="955">
        <v>7.3749999999999996E-2</v>
      </c>
      <c r="D431" s="956"/>
      <c r="E431" s="956"/>
      <c r="F431" s="956"/>
      <c r="G431" s="956"/>
      <c r="H431" s="956">
        <v>103.363</v>
      </c>
      <c r="I431" s="956">
        <v>103.286</v>
      </c>
      <c r="J431" s="956">
        <v>103.196</v>
      </c>
      <c r="K431" s="956">
        <v>102.98399999999999</v>
      </c>
      <c r="L431" s="956">
        <v>102.748</v>
      </c>
      <c r="M431" s="957">
        <v>102.386</v>
      </c>
      <c r="N431" s="977"/>
      <c r="O431" s="972"/>
      <c r="P431" s="1184" t="s">
        <v>807</v>
      </c>
    </row>
    <row r="432" spans="1:16" ht="15.75">
      <c r="A432" s="972"/>
      <c r="B432" s="972"/>
      <c r="C432" s="955">
        <v>7.4999999999999997E-2</v>
      </c>
      <c r="D432" s="956"/>
      <c r="E432" s="956"/>
      <c r="F432" s="956"/>
      <c r="G432" s="956"/>
      <c r="H432" s="956">
        <v>103.774</v>
      </c>
      <c r="I432" s="956">
        <v>103.697</v>
      </c>
      <c r="J432" s="956">
        <v>103.607</v>
      </c>
      <c r="K432" s="956">
        <v>103.396</v>
      </c>
      <c r="L432" s="956">
        <v>103.15900000000001</v>
      </c>
      <c r="M432" s="957">
        <v>102.798</v>
      </c>
      <c r="N432" s="977"/>
      <c r="O432" s="972"/>
      <c r="P432" s="1184" t="s">
        <v>807</v>
      </c>
    </row>
    <row r="433" spans="1:16" ht="15.75">
      <c r="A433" s="972"/>
      <c r="B433" s="972"/>
      <c r="C433" s="955">
        <v>7.6249999999999998E-2</v>
      </c>
      <c r="D433" s="956"/>
      <c r="E433" s="956"/>
      <c r="F433" s="956"/>
      <c r="G433" s="956"/>
      <c r="H433" s="956">
        <v>104.026</v>
      </c>
      <c r="I433" s="956">
        <v>103.949</v>
      </c>
      <c r="J433" s="956">
        <v>103.85899999999999</v>
      </c>
      <c r="K433" s="956">
        <v>103.648</v>
      </c>
      <c r="L433" s="956">
        <v>103.411</v>
      </c>
      <c r="M433" s="957">
        <v>103.04900000000001</v>
      </c>
      <c r="N433" s="977"/>
      <c r="O433" s="972"/>
      <c r="P433" s="1184" t="s">
        <v>807</v>
      </c>
    </row>
    <row r="434" spans="1:16" ht="16.5" thickBot="1">
      <c r="A434" s="972"/>
      <c r="B434" s="972"/>
      <c r="C434" s="958">
        <v>7.7499999999999999E-2</v>
      </c>
      <c r="D434" s="959"/>
      <c r="E434" s="959"/>
      <c r="F434" s="959"/>
      <c r="G434" s="959"/>
      <c r="H434" s="959">
        <v>103.327</v>
      </c>
      <c r="I434" s="959">
        <v>103.23399999999999</v>
      </c>
      <c r="J434" s="959">
        <v>103.129</v>
      </c>
      <c r="K434" s="959">
        <v>102.90300000000001</v>
      </c>
      <c r="L434" s="959">
        <v>102.651</v>
      </c>
      <c r="M434" s="960">
        <v>102.27500000000001</v>
      </c>
      <c r="N434" s="977"/>
      <c r="O434" s="972"/>
      <c r="P434" s="1184" t="s">
        <v>807</v>
      </c>
    </row>
    <row r="435" spans="1:16" ht="16.5" thickBot="1">
      <c r="A435" s="972"/>
      <c r="B435" s="972"/>
      <c r="C435" s="1838" t="s">
        <v>610</v>
      </c>
      <c r="D435" s="1828"/>
      <c r="E435" s="1828"/>
      <c r="F435" s="1828"/>
      <c r="G435" s="1828"/>
      <c r="H435" s="1828"/>
      <c r="I435" s="1828"/>
      <c r="J435" s="1828"/>
      <c r="K435" s="1828"/>
      <c r="L435" s="1828"/>
      <c r="M435" s="1829"/>
      <c r="N435" s="977"/>
      <c r="O435" s="972"/>
      <c r="P435" s="1184" t="s">
        <v>807</v>
      </c>
    </row>
    <row r="436" spans="1:16" ht="15.75">
      <c r="A436" s="972"/>
      <c r="B436" s="972"/>
      <c r="C436" s="939" t="s">
        <v>611</v>
      </c>
      <c r="D436" s="940"/>
      <c r="E436" s="940"/>
      <c r="F436" s="941"/>
      <c r="G436" s="941"/>
      <c r="H436" s="940"/>
      <c r="I436" s="940"/>
      <c r="J436" s="942"/>
      <c r="K436" s="943"/>
      <c r="L436" s="940"/>
      <c r="M436" s="966"/>
      <c r="N436" s="977"/>
      <c r="O436" s="972"/>
      <c r="P436" s="1184" t="s">
        <v>807</v>
      </c>
    </row>
    <row r="437" spans="1:16" ht="15.75">
      <c r="A437" s="972"/>
      <c r="B437" s="972"/>
      <c r="C437" s="971"/>
      <c r="D437" s="946"/>
      <c r="E437" s="946"/>
      <c r="F437" s="945"/>
      <c r="G437" s="945"/>
      <c r="H437" s="946"/>
      <c r="I437" s="946"/>
      <c r="J437" s="947"/>
      <c r="K437" s="947"/>
      <c r="L437" s="946"/>
      <c r="M437" s="948"/>
      <c r="N437" s="977"/>
      <c r="O437" s="972"/>
      <c r="P437" s="1184" t="s">
        <v>807</v>
      </c>
    </row>
    <row r="438" spans="1:16" ht="15.75">
      <c r="A438" s="972"/>
      <c r="B438" s="972"/>
      <c r="C438" s="949"/>
      <c r="D438" s="950"/>
      <c r="E438" s="950"/>
      <c r="F438" s="950"/>
      <c r="G438" s="950"/>
      <c r="H438" s="950"/>
      <c r="I438" s="950"/>
      <c r="J438" s="950"/>
      <c r="K438" s="950"/>
      <c r="L438" s="950"/>
      <c r="M438" s="951"/>
      <c r="N438" s="977"/>
      <c r="O438" s="972"/>
      <c r="P438" s="1184" t="s">
        <v>807</v>
      </c>
    </row>
    <row r="439" spans="1:16" ht="15.75">
      <c r="A439" s="972"/>
      <c r="B439" s="972"/>
      <c r="C439" s="952" t="s">
        <v>548</v>
      </c>
      <c r="D439" s="953" t="s">
        <v>549</v>
      </c>
      <c r="E439" s="953" t="s">
        <v>550</v>
      </c>
      <c r="F439" s="953" t="s">
        <v>551</v>
      </c>
      <c r="G439" s="953" t="s">
        <v>552</v>
      </c>
      <c r="H439" s="953" t="s">
        <v>553</v>
      </c>
      <c r="I439" s="953" t="s">
        <v>554</v>
      </c>
      <c r="J439" s="953" t="s">
        <v>555</v>
      </c>
      <c r="K439" s="953" t="s">
        <v>556</v>
      </c>
      <c r="L439" s="953" t="s">
        <v>557</v>
      </c>
      <c r="M439" s="954" t="s">
        <v>558</v>
      </c>
      <c r="N439" s="977"/>
      <c r="O439" s="972"/>
      <c r="P439" s="1184" t="s">
        <v>807</v>
      </c>
    </row>
    <row r="440" spans="1:16" ht="15.75">
      <c r="A440" s="972"/>
      <c r="B440" s="972"/>
      <c r="C440" s="964">
        <v>5.4899999999999997E-2</v>
      </c>
      <c r="D440" s="956"/>
      <c r="E440" s="956"/>
      <c r="F440" s="956"/>
      <c r="G440" s="956"/>
      <c r="H440" s="956">
        <v>99.385000000000005</v>
      </c>
      <c r="I440" s="956">
        <v>99.378</v>
      </c>
      <c r="J440" s="956">
        <v>99.350999999999999</v>
      </c>
      <c r="K440" s="956">
        <v>99.198999999999998</v>
      </c>
      <c r="L440" s="956">
        <v>99.022000000000006</v>
      </c>
      <c r="M440" s="957">
        <v>98.72</v>
      </c>
      <c r="N440" s="977"/>
      <c r="O440" s="972"/>
      <c r="P440" s="1184" t="s">
        <v>807</v>
      </c>
    </row>
    <row r="441" spans="1:16" ht="15.75">
      <c r="A441" s="972"/>
      <c r="B441" s="972"/>
      <c r="C441" s="964">
        <v>5.5E-2</v>
      </c>
      <c r="D441" s="956"/>
      <c r="E441" s="956"/>
      <c r="F441" s="956"/>
      <c r="G441" s="956"/>
      <c r="H441" s="956">
        <v>99.415000000000006</v>
      </c>
      <c r="I441" s="956">
        <v>99.409000000000006</v>
      </c>
      <c r="J441" s="956">
        <v>99.382000000000005</v>
      </c>
      <c r="K441" s="956">
        <v>99.23</v>
      </c>
      <c r="L441" s="956">
        <v>99.052999999999997</v>
      </c>
      <c r="M441" s="957">
        <v>98.751000000000005</v>
      </c>
      <c r="N441" s="977"/>
      <c r="O441" s="972"/>
      <c r="P441" s="1184" t="s">
        <v>807</v>
      </c>
    </row>
    <row r="442" spans="1:16" ht="15.75">
      <c r="A442" s="972"/>
      <c r="B442" s="972"/>
      <c r="C442" s="964">
        <v>5.6250000000000001E-2</v>
      </c>
      <c r="D442" s="956"/>
      <c r="E442" s="956"/>
      <c r="F442" s="956"/>
      <c r="G442" s="956"/>
      <c r="H442" s="956">
        <v>99.808999999999997</v>
      </c>
      <c r="I442" s="956">
        <v>99.802000000000007</v>
      </c>
      <c r="J442" s="956">
        <v>99.775000000000006</v>
      </c>
      <c r="K442" s="956">
        <v>99.623000000000005</v>
      </c>
      <c r="L442" s="956">
        <v>99.445999999999998</v>
      </c>
      <c r="M442" s="957">
        <v>99.144000000000005</v>
      </c>
      <c r="N442" s="977"/>
      <c r="O442" s="972"/>
      <c r="P442" s="1184" t="s">
        <v>807</v>
      </c>
    </row>
    <row r="443" spans="1:16" ht="15.75">
      <c r="A443" s="972"/>
      <c r="B443" s="972"/>
      <c r="C443" s="964">
        <v>5.7500000000000002E-2</v>
      </c>
      <c r="D443" s="956"/>
      <c r="E443" s="956"/>
      <c r="F443" s="956"/>
      <c r="G443" s="956"/>
      <c r="H443" s="956">
        <v>99.947000000000003</v>
      </c>
      <c r="I443" s="956">
        <v>99.924999999999997</v>
      </c>
      <c r="J443" s="956">
        <v>99.888000000000005</v>
      </c>
      <c r="K443" s="956">
        <v>99.727999999999994</v>
      </c>
      <c r="L443" s="956">
        <v>99.543999999999997</v>
      </c>
      <c r="M443" s="957">
        <v>99.233999999999995</v>
      </c>
      <c r="N443" s="977"/>
      <c r="O443" s="972"/>
      <c r="P443" s="1184" t="s">
        <v>807</v>
      </c>
    </row>
    <row r="444" spans="1:16" ht="15.75">
      <c r="A444" s="972"/>
      <c r="B444" s="972"/>
      <c r="C444" s="964">
        <v>5.8749999999999997E-2</v>
      </c>
      <c r="D444" s="956"/>
      <c r="E444" s="956"/>
      <c r="F444" s="956"/>
      <c r="G444" s="956"/>
      <c r="H444" s="956">
        <v>100.51300000000001</v>
      </c>
      <c r="I444" s="956">
        <v>100.491</v>
      </c>
      <c r="J444" s="956">
        <v>100.45399999999999</v>
      </c>
      <c r="K444" s="956">
        <v>100.294</v>
      </c>
      <c r="L444" s="956">
        <v>100.11</v>
      </c>
      <c r="M444" s="957">
        <v>99.8</v>
      </c>
      <c r="N444" s="977"/>
      <c r="O444" s="972"/>
      <c r="P444" s="1184" t="s">
        <v>807</v>
      </c>
    </row>
    <row r="445" spans="1:16" ht="15.75">
      <c r="A445" s="972"/>
      <c r="B445" s="972"/>
      <c r="C445" s="964">
        <v>5.9900000000000002E-2</v>
      </c>
      <c r="D445" s="956"/>
      <c r="E445" s="956"/>
      <c r="F445" s="956"/>
      <c r="G445" s="956"/>
      <c r="H445" s="956">
        <v>100.908</v>
      </c>
      <c r="I445" s="956">
        <v>100.886</v>
      </c>
      <c r="J445" s="956">
        <v>100.849</v>
      </c>
      <c r="K445" s="956">
        <v>100.69</v>
      </c>
      <c r="L445" s="956">
        <v>100.505</v>
      </c>
      <c r="M445" s="957">
        <v>100.196</v>
      </c>
      <c r="N445" s="977"/>
      <c r="O445" s="972"/>
      <c r="P445" s="1184" t="s">
        <v>807</v>
      </c>
    </row>
    <row r="446" spans="1:16" ht="15.75">
      <c r="A446" s="972"/>
      <c r="B446" s="972"/>
      <c r="C446" s="964">
        <v>0.06</v>
      </c>
      <c r="D446" s="956"/>
      <c r="E446" s="956"/>
      <c r="F446" s="956"/>
      <c r="G446" s="956"/>
      <c r="H446" s="956">
        <v>100.92700000000001</v>
      </c>
      <c r="I446" s="956">
        <v>100.905</v>
      </c>
      <c r="J446" s="956">
        <v>100.86799999999999</v>
      </c>
      <c r="K446" s="956">
        <v>100.708</v>
      </c>
      <c r="L446" s="956">
        <v>100.524</v>
      </c>
      <c r="M446" s="957">
        <v>100.214</v>
      </c>
      <c r="N446" s="977"/>
      <c r="O446" s="972"/>
      <c r="P446" s="1184" t="s">
        <v>807</v>
      </c>
    </row>
    <row r="447" spans="1:16" ht="15.75">
      <c r="A447" s="972"/>
      <c r="B447" s="972"/>
      <c r="C447" s="964">
        <v>6.1249999999999999E-2</v>
      </c>
      <c r="D447" s="956"/>
      <c r="E447" s="956"/>
      <c r="F447" s="956"/>
      <c r="G447" s="956"/>
      <c r="H447" s="956">
        <v>101.2</v>
      </c>
      <c r="I447" s="956">
        <v>101.178</v>
      </c>
      <c r="J447" s="956">
        <v>101.14100000000001</v>
      </c>
      <c r="K447" s="956">
        <v>100.982</v>
      </c>
      <c r="L447" s="956">
        <v>100.797</v>
      </c>
      <c r="M447" s="957">
        <v>100.488</v>
      </c>
      <c r="N447" s="977"/>
      <c r="O447" s="972"/>
      <c r="P447" s="1184" t="s">
        <v>807</v>
      </c>
    </row>
    <row r="448" spans="1:16" ht="15.75">
      <c r="A448" s="972"/>
      <c r="B448" s="972"/>
      <c r="C448" s="964">
        <v>6.25E-2</v>
      </c>
      <c r="D448" s="956"/>
      <c r="E448" s="956"/>
      <c r="F448" s="956"/>
      <c r="G448" s="956"/>
      <c r="H448" s="956">
        <v>101.24</v>
      </c>
      <c r="I448" s="956">
        <v>101.19499999999999</v>
      </c>
      <c r="J448" s="956">
        <v>101.145</v>
      </c>
      <c r="K448" s="956">
        <v>100.97799999999999</v>
      </c>
      <c r="L448" s="956">
        <v>100.786</v>
      </c>
      <c r="M448" s="957">
        <v>100.46899999999999</v>
      </c>
      <c r="N448" s="977"/>
      <c r="O448" s="972"/>
      <c r="P448" s="1184" t="s">
        <v>807</v>
      </c>
    </row>
    <row r="449" spans="1:16" ht="15.75">
      <c r="A449" s="972"/>
      <c r="B449" s="972"/>
      <c r="C449" s="964">
        <v>6.3750000000000001E-2</v>
      </c>
      <c r="D449" s="956"/>
      <c r="E449" s="956"/>
      <c r="F449" s="956"/>
      <c r="G449" s="956"/>
      <c r="H449" s="956">
        <v>101.705</v>
      </c>
      <c r="I449" s="956">
        <v>101.65900000000001</v>
      </c>
      <c r="J449" s="956">
        <v>101.60899999999999</v>
      </c>
      <c r="K449" s="956">
        <v>101.44199999999999</v>
      </c>
      <c r="L449" s="956">
        <v>101.25</v>
      </c>
      <c r="M449" s="957">
        <v>100.93300000000001</v>
      </c>
      <c r="N449" s="977"/>
      <c r="O449" s="972"/>
      <c r="P449" s="1184" t="s">
        <v>807</v>
      </c>
    </row>
    <row r="450" spans="1:16" ht="15.75">
      <c r="A450" s="972"/>
      <c r="B450" s="972"/>
      <c r="C450" s="964">
        <v>6.4899999999999999E-2</v>
      </c>
      <c r="D450" s="956"/>
      <c r="E450" s="956"/>
      <c r="F450" s="956"/>
      <c r="G450" s="956"/>
      <c r="H450" s="956">
        <v>102.04600000000001</v>
      </c>
      <c r="I450" s="956">
        <v>102</v>
      </c>
      <c r="J450" s="956">
        <v>101.95</v>
      </c>
      <c r="K450" s="956">
        <v>101.783</v>
      </c>
      <c r="L450" s="956">
        <v>101.592</v>
      </c>
      <c r="M450" s="957">
        <v>101.27500000000001</v>
      </c>
      <c r="N450" s="977"/>
      <c r="O450" s="972"/>
      <c r="P450" s="1184" t="s">
        <v>807</v>
      </c>
    </row>
    <row r="451" spans="1:16" ht="15.75">
      <c r="A451" s="972"/>
      <c r="B451" s="972"/>
      <c r="C451" s="964">
        <v>6.5000000000000002E-2</v>
      </c>
      <c r="D451" s="956"/>
      <c r="E451" s="956"/>
      <c r="F451" s="956"/>
      <c r="G451" s="956"/>
      <c r="H451" s="956">
        <v>102.066</v>
      </c>
      <c r="I451" s="956">
        <v>102.021</v>
      </c>
      <c r="J451" s="956">
        <v>101.971</v>
      </c>
      <c r="K451" s="956">
        <v>101.804</v>
      </c>
      <c r="L451" s="956">
        <v>101.61199999999999</v>
      </c>
      <c r="M451" s="957">
        <v>101.295</v>
      </c>
      <c r="N451" s="977"/>
      <c r="O451" s="972"/>
      <c r="P451" s="1184" t="s">
        <v>807</v>
      </c>
    </row>
    <row r="452" spans="1:16" ht="15.75">
      <c r="A452" s="972"/>
      <c r="B452" s="972"/>
      <c r="C452" s="964">
        <v>6.6250000000000003E-2</v>
      </c>
      <c r="D452" s="956"/>
      <c r="E452" s="956"/>
      <c r="F452" s="956"/>
      <c r="G452" s="956"/>
      <c r="H452" s="956">
        <v>102.3</v>
      </c>
      <c r="I452" s="956">
        <v>102.254</v>
      </c>
      <c r="J452" s="956">
        <v>102.20399999999999</v>
      </c>
      <c r="K452" s="956">
        <v>102.038</v>
      </c>
      <c r="L452" s="956">
        <v>101.846</v>
      </c>
      <c r="M452" s="957">
        <v>101.529</v>
      </c>
      <c r="N452" s="977"/>
      <c r="O452" s="972"/>
      <c r="P452" s="1184" t="s">
        <v>807</v>
      </c>
    </row>
    <row r="453" spans="1:16" ht="15.75">
      <c r="A453" s="972"/>
      <c r="B453" s="972"/>
      <c r="C453" s="964">
        <v>6.7500000000000004E-2</v>
      </c>
      <c r="D453" s="956"/>
      <c r="E453" s="956"/>
      <c r="F453" s="956"/>
      <c r="G453" s="956"/>
      <c r="H453" s="956">
        <v>102.175</v>
      </c>
      <c r="I453" s="956">
        <v>102.114</v>
      </c>
      <c r="J453" s="956">
        <v>102.03400000000001</v>
      </c>
      <c r="K453" s="956">
        <v>101.83</v>
      </c>
      <c r="L453" s="956">
        <v>101.601</v>
      </c>
      <c r="M453" s="957">
        <v>101.247</v>
      </c>
      <c r="N453" s="977"/>
      <c r="O453" s="972"/>
      <c r="P453" s="1184" t="s">
        <v>807</v>
      </c>
    </row>
    <row r="454" spans="1:16" ht="15.75">
      <c r="A454" s="972"/>
      <c r="B454" s="972"/>
      <c r="C454" s="964">
        <v>6.8750000000000006E-2</v>
      </c>
      <c r="D454" s="956"/>
      <c r="E454" s="956"/>
      <c r="F454" s="956"/>
      <c r="G454" s="956"/>
      <c r="H454" s="956">
        <v>102.59699999999999</v>
      </c>
      <c r="I454" s="956">
        <v>102.536</v>
      </c>
      <c r="J454" s="956">
        <v>102.456</v>
      </c>
      <c r="K454" s="956">
        <v>102.252</v>
      </c>
      <c r="L454" s="956">
        <v>102.023</v>
      </c>
      <c r="M454" s="957">
        <v>101.66800000000001</v>
      </c>
      <c r="N454" s="977"/>
      <c r="O454" s="972"/>
      <c r="P454" s="1184" t="s">
        <v>807</v>
      </c>
    </row>
    <row r="455" spans="1:16" ht="15.75">
      <c r="A455" s="972"/>
      <c r="B455" s="972"/>
      <c r="C455" s="964">
        <v>6.9900000000000004E-2</v>
      </c>
      <c r="D455" s="956"/>
      <c r="E455" s="956"/>
      <c r="F455" s="956"/>
      <c r="G455" s="956"/>
      <c r="H455" s="956">
        <v>102.92</v>
      </c>
      <c r="I455" s="956">
        <v>102.85899999999999</v>
      </c>
      <c r="J455" s="956">
        <v>102.779</v>
      </c>
      <c r="K455" s="956">
        <v>102.575</v>
      </c>
      <c r="L455" s="956">
        <v>102.346</v>
      </c>
      <c r="M455" s="957">
        <v>101.992</v>
      </c>
      <c r="N455" s="977"/>
      <c r="O455" s="972"/>
      <c r="P455" s="1184" t="s">
        <v>807</v>
      </c>
    </row>
    <row r="456" spans="1:16" ht="15.75">
      <c r="A456" s="972"/>
      <c r="B456" s="972"/>
      <c r="C456" s="964">
        <v>7.0000000000000007E-2</v>
      </c>
      <c r="D456" s="956"/>
      <c r="E456" s="956"/>
      <c r="F456" s="956"/>
      <c r="G456" s="956"/>
      <c r="H456" s="956">
        <v>102.93300000000001</v>
      </c>
      <c r="I456" s="956">
        <v>102.872</v>
      </c>
      <c r="J456" s="956">
        <v>102.792</v>
      </c>
      <c r="K456" s="956">
        <v>102.58799999999999</v>
      </c>
      <c r="L456" s="956">
        <v>102.35899999999999</v>
      </c>
      <c r="M456" s="957">
        <v>102.005</v>
      </c>
      <c r="N456" s="977"/>
      <c r="O456" s="972"/>
      <c r="P456" s="1184" t="s">
        <v>807</v>
      </c>
    </row>
    <row r="457" spans="1:16" ht="15.75">
      <c r="A457" s="972"/>
      <c r="B457" s="972"/>
      <c r="C457" s="964">
        <v>7.1249999999999994E-2</v>
      </c>
      <c r="D457" s="956"/>
      <c r="E457" s="956"/>
      <c r="F457" s="956"/>
      <c r="G457" s="956"/>
      <c r="H457" s="956">
        <v>103.163</v>
      </c>
      <c r="I457" s="956">
        <v>103.101</v>
      </c>
      <c r="J457" s="956">
        <v>103.02200000000001</v>
      </c>
      <c r="K457" s="956">
        <v>102.81699999999999</v>
      </c>
      <c r="L457" s="956">
        <v>102.58799999999999</v>
      </c>
      <c r="M457" s="957">
        <v>102.23399999999999</v>
      </c>
      <c r="N457" s="977"/>
      <c r="O457" s="972"/>
      <c r="P457" s="1184" t="s">
        <v>807</v>
      </c>
    </row>
    <row r="458" spans="1:16" ht="15.75">
      <c r="A458" s="972"/>
      <c r="B458" s="972"/>
      <c r="C458" s="964">
        <v>7.2499999999999995E-2</v>
      </c>
      <c r="D458" s="956"/>
      <c r="E458" s="956"/>
      <c r="F458" s="956"/>
      <c r="G458" s="956"/>
      <c r="H458" s="956">
        <v>102.95099999999999</v>
      </c>
      <c r="I458" s="956">
        <v>102.874</v>
      </c>
      <c r="J458" s="956">
        <v>102.78400000000001</v>
      </c>
      <c r="K458" s="956">
        <v>102.57299999999999</v>
      </c>
      <c r="L458" s="956">
        <v>102.336</v>
      </c>
      <c r="M458" s="957">
        <v>101.97499999999999</v>
      </c>
      <c r="N458" s="977"/>
      <c r="O458" s="972"/>
      <c r="P458" s="1184" t="s">
        <v>807</v>
      </c>
    </row>
    <row r="459" spans="1:16" ht="16.5" thickBot="1">
      <c r="A459" s="972"/>
      <c r="B459" s="972"/>
      <c r="C459" s="965">
        <v>7.3749999999999996E-2</v>
      </c>
      <c r="D459" s="959"/>
      <c r="E459" s="959"/>
      <c r="F459" s="959"/>
      <c r="G459" s="959"/>
      <c r="H459" s="959">
        <v>103.354</v>
      </c>
      <c r="I459" s="959">
        <v>103.277</v>
      </c>
      <c r="J459" s="959">
        <v>103.187</v>
      </c>
      <c r="K459" s="959">
        <v>102.976</v>
      </c>
      <c r="L459" s="959">
        <v>102.739</v>
      </c>
      <c r="M459" s="960">
        <v>102.377</v>
      </c>
      <c r="N459" s="977"/>
      <c r="O459" s="972"/>
      <c r="P459" s="1184" t="s">
        <v>807</v>
      </c>
    </row>
    <row r="460" spans="1:16" ht="16.5" thickBot="1">
      <c r="A460" s="972"/>
      <c r="B460" s="972"/>
      <c r="C460" s="1838" t="s">
        <v>612</v>
      </c>
      <c r="D460" s="1828"/>
      <c r="E460" s="1828"/>
      <c r="F460" s="1828"/>
      <c r="G460" s="1828"/>
      <c r="H460" s="1828"/>
      <c r="I460" s="1828"/>
      <c r="J460" s="1828"/>
      <c r="K460" s="1828"/>
      <c r="L460" s="1828"/>
      <c r="M460" s="1829"/>
      <c r="N460" s="977"/>
      <c r="O460" s="972"/>
      <c r="P460" s="1184" t="s">
        <v>807</v>
      </c>
    </row>
    <row r="461" spans="1:16" ht="15.75">
      <c r="A461" s="972"/>
      <c r="B461" s="972"/>
      <c r="C461" s="939" t="s">
        <v>613</v>
      </c>
      <c r="D461" s="940"/>
      <c r="E461" s="940"/>
      <c r="F461" s="941"/>
      <c r="G461" s="941"/>
      <c r="H461" s="940"/>
      <c r="I461" s="940"/>
      <c r="J461" s="942"/>
      <c r="K461" s="943"/>
      <c r="L461" s="940"/>
      <c r="M461" s="966"/>
      <c r="N461" s="977"/>
      <c r="O461" s="972"/>
      <c r="P461" s="1184" t="s">
        <v>807</v>
      </c>
    </row>
    <row r="462" spans="1:16" ht="15.75">
      <c r="A462" s="972"/>
      <c r="B462" s="972"/>
      <c r="C462" s="971"/>
      <c r="D462" s="946"/>
      <c r="E462" s="946"/>
      <c r="F462" s="945"/>
      <c r="G462" s="945"/>
      <c r="H462" s="946"/>
      <c r="I462" s="946"/>
      <c r="J462" s="947"/>
      <c r="K462" s="947"/>
      <c r="L462" s="946"/>
      <c r="M462" s="948"/>
      <c r="N462" s="977"/>
      <c r="O462" s="972"/>
      <c r="P462" s="1184" t="s">
        <v>807</v>
      </c>
    </row>
    <row r="463" spans="1:16" ht="15.75">
      <c r="A463" s="972"/>
      <c r="B463" s="972"/>
      <c r="C463" s="949"/>
      <c r="D463" s="950"/>
      <c r="E463" s="950"/>
      <c r="F463" s="950"/>
      <c r="G463" s="950"/>
      <c r="H463" s="950"/>
      <c r="I463" s="950"/>
      <c r="J463" s="950"/>
      <c r="K463" s="950"/>
      <c r="L463" s="950"/>
      <c r="M463" s="951"/>
      <c r="N463" s="977"/>
      <c r="O463" s="972"/>
      <c r="P463" s="1184" t="s">
        <v>807</v>
      </c>
    </row>
    <row r="464" spans="1:16" ht="15.75">
      <c r="A464" s="972"/>
      <c r="B464" s="972"/>
      <c r="C464" s="952" t="s">
        <v>548</v>
      </c>
      <c r="D464" s="953" t="s">
        <v>549</v>
      </c>
      <c r="E464" s="953" t="s">
        <v>550</v>
      </c>
      <c r="F464" s="953" t="s">
        <v>551</v>
      </c>
      <c r="G464" s="953" t="s">
        <v>552</v>
      </c>
      <c r="H464" s="953" t="s">
        <v>553</v>
      </c>
      <c r="I464" s="953" t="s">
        <v>554</v>
      </c>
      <c r="J464" s="953" t="s">
        <v>555</v>
      </c>
      <c r="K464" s="953" t="s">
        <v>556</v>
      </c>
      <c r="L464" s="953" t="s">
        <v>557</v>
      </c>
      <c r="M464" s="954" t="s">
        <v>558</v>
      </c>
      <c r="N464" s="977"/>
      <c r="O464" s="972"/>
      <c r="P464" s="1184" t="s">
        <v>807</v>
      </c>
    </row>
    <row r="465" spans="1:16" ht="15.75">
      <c r="A465" s="972"/>
      <c r="B465" s="972"/>
      <c r="C465" s="964">
        <v>4.4999999999999998E-2</v>
      </c>
      <c r="D465" s="956"/>
      <c r="E465" s="956"/>
      <c r="F465" s="956"/>
      <c r="G465" s="956"/>
      <c r="H465" s="956">
        <v>97.932000000000002</v>
      </c>
      <c r="I465" s="956">
        <v>97.923000000000002</v>
      </c>
      <c r="J465" s="956">
        <v>97.921999999999997</v>
      </c>
      <c r="K465" s="956">
        <v>97.777000000000001</v>
      </c>
      <c r="L465" s="956">
        <v>97.605999999999995</v>
      </c>
      <c r="M465" s="957">
        <v>97.311000000000007</v>
      </c>
      <c r="N465" s="977"/>
      <c r="O465" s="972"/>
      <c r="P465" s="1184" t="s">
        <v>807</v>
      </c>
    </row>
    <row r="466" spans="1:16" ht="15.75">
      <c r="A466" s="972"/>
      <c r="B466" s="972"/>
      <c r="C466" s="964">
        <v>4.6249999999999999E-2</v>
      </c>
      <c r="D466" s="956"/>
      <c r="E466" s="956"/>
      <c r="F466" s="956"/>
      <c r="G466" s="956"/>
      <c r="H466" s="956">
        <v>98.051000000000002</v>
      </c>
      <c r="I466" s="956">
        <v>98.05</v>
      </c>
      <c r="J466" s="956">
        <v>98.043999999999997</v>
      </c>
      <c r="K466" s="956">
        <v>97.867999999999995</v>
      </c>
      <c r="L466" s="956">
        <v>97.667000000000002</v>
      </c>
      <c r="M466" s="957">
        <v>97.341999999999999</v>
      </c>
      <c r="N466" s="977"/>
      <c r="O466" s="972"/>
      <c r="P466" s="1184" t="s">
        <v>807</v>
      </c>
    </row>
    <row r="467" spans="1:16" ht="15.75">
      <c r="A467" s="972"/>
      <c r="B467" s="972"/>
      <c r="C467" s="964">
        <v>4.7500000000000001E-2</v>
      </c>
      <c r="D467" s="956"/>
      <c r="E467" s="956"/>
      <c r="F467" s="956"/>
      <c r="G467" s="956"/>
      <c r="H467" s="956">
        <v>98.596000000000004</v>
      </c>
      <c r="I467" s="956">
        <v>98.593999999999994</v>
      </c>
      <c r="J467" s="956">
        <v>98.587999999999994</v>
      </c>
      <c r="K467" s="956">
        <v>98.412000000000006</v>
      </c>
      <c r="L467" s="956">
        <v>98.210999999999999</v>
      </c>
      <c r="M467" s="957">
        <v>97.885999999999996</v>
      </c>
      <c r="N467" s="977"/>
      <c r="O467" s="972"/>
      <c r="P467" s="1184" t="s">
        <v>807</v>
      </c>
    </row>
    <row r="468" spans="1:16" ht="15.75">
      <c r="A468" s="972"/>
      <c r="B468" s="972"/>
      <c r="C468" s="964">
        <v>4.8750000000000002E-2</v>
      </c>
      <c r="D468" s="956"/>
      <c r="E468" s="956"/>
      <c r="F468" s="956"/>
      <c r="G468" s="956"/>
      <c r="H468" s="956">
        <v>99.073999999999998</v>
      </c>
      <c r="I468" s="956">
        <v>99.072000000000003</v>
      </c>
      <c r="J468" s="956">
        <v>99.066000000000003</v>
      </c>
      <c r="K468" s="956">
        <v>98.89</v>
      </c>
      <c r="L468" s="956">
        <v>98.69</v>
      </c>
      <c r="M468" s="957">
        <v>98.364000000000004</v>
      </c>
      <c r="N468" s="977"/>
      <c r="O468" s="972"/>
      <c r="P468" s="1184" t="s">
        <v>807</v>
      </c>
    </row>
    <row r="469" spans="1:16" ht="15.75">
      <c r="A469" s="972"/>
      <c r="B469" s="972"/>
      <c r="C469" s="964">
        <v>4.99E-2</v>
      </c>
      <c r="D469" s="956"/>
      <c r="E469" s="956"/>
      <c r="F469" s="956"/>
      <c r="G469" s="956"/>
      <c r="H469" s="956">
        <v>99.358000000000004</v>
      </c>
      <c r="I469" s="956">
        <v>99.355999999999995</v>
      </c>
      <c r="J469" s="956">
        <v>99.35</v>
      </c>
      <c r="K469" s="956">
        <v>99.174000000000007</v>
      </c>
      <c r="L469" s="956">
        <v>98.974000000000004</v>
      </c>
      <c r="M469" s="957">
        <v>98.647999999999996</v>
      </c>
      <c r="N469" s="977"/>
      <c r="O469" s="972"/>
      <c r="P469" s="1184" t="s">
        <v>807</v>
      </c>
    </row>
    <row r="470" spans="1:16" ht="15.75">
      <c r="A470" s="972"/>
      <c r="B470" s="972"/>
      <c r="C470" s="964">
        <v>0.05</v>
      </c>
      <c r="D470" s="956"/>
      <c r="E470" s="956"/>
      <c r="F470" s="956"/>
      <c r="G470" s="956"/>
      <c r="H470" s="956">
        <v>99.363</v>
      </c>
      <c r="I470" s="956">
        <v>99.361999999999995</v>
      </c>
      <c r="J470" s="956">
        <v>99.355000000000004</v>
      </c>
      <c r="K470" s="956">
        <v>99.18</v>
      </c>
      <c r="L470" s="956">
        <v>98.978999999999999</v>
      </c>
      <c r="M470" s="957">
        <v>98.653999999999996</v>
      </c>
      <c r="N470" s="977"/>
      <c r="O470" s="972"/>
      <c r="P470" s="1184" t="s">
        <v>807</v>
      </c>
    </row>
    <row r="471" spans="1:16" ht="15.75">
      <c r="A471" s="972"/>
      <c r="B471" s="972"/>
      <c r="C471" s="964">
        <v>5.1249999999999997E-2</v>
      </c>
      <c r="D471" s="956"/>
      <c r="E471" s="956"/>
      <c r="F471" s="956"/>
      <c r="G471" s="956"/>
      <c r="H471" s="956">
        <v>99.38</v>
      </c>
      <c r="I471" s="956">
        <v>99.364000000000004</v>
      </c>
      <c r="J471" s="956">
        <v>99.350999999999999</v>
      </c>
      <c r="K471" s="956">
        <v>99.183000000000007</v>
      </c>
      <c r="L471" s="956">
        <v>98.99</v>
      </c>
      <c r="M471" s="957">
        <v>98.671999999999997</v>
      </c>
      <c r="N471" s="977"/>
      <c r="O471" s="972"/>
      <c r="P471" s="1184" t="s">
        <v>807</v>
      </c>
    </row>
    <row r="472" spans="1:16" ht="15.75">
      <c r="A472" s="972"/>
      <c r="B472" s="972"/>
      <c r="C472" s="964">
        <v>5.2499999999999998E-2</v>
      </c>
      <c r="D472" s="956"/>
      <c r="E472" s="956"/>
      <c r="F472" s="956"/>
      <c r="G472" s="956"/>
      <c r="H472" s="956">
        <v>99.897000000000006</v>
      </c>
      <c r="I472" s="956">
        <v>99.881</v>
      </c>
      <c r="J472" s="956">
        <v>99.867999999999995</v>
      </c>
      <c r="K472" s="956">
        <v>99.7</v>
      </c>
      <c r="L472" s="956">
        <v>99.507000000000005</v>
      </c>
      <c r="M472" s="957">
        <v>99.188999999999993</v>
      </c>
      <c r="N472" s="977"/>
      <c r="O472" s="972"/>
      <c r="P472" s="1184" t="s">
        <v>807</v>
      </c>
    </row>
    <row r="473" spans="1:16" ht="15.75">
      <c r="A473" s="972"/>
      <c r="B473" s="972"/>
      <c r="C473" s="964">
        <v>5.3749999999999999E-2</v>
      </c>
      <c r="D473" s="956"/>
      <c r="E473" s="956"/>
      <c r="F473" s="956"/>
      <c r="G473" s="956"/>
      <c r="H473" s="956">
        <v>100.322</v>
      </c>
      <c r="I473" s="956">
        <v>100.306</v>
      </c>
      <c r="J473" s="956">
        <v>100.29300000000001</v>
      </c>
      <c r="K473" s="956">
        <v>100.125</v>
      </c>
      <c r="L473" s="956">
        <v>99.932000000000002</v>
      </c>
      <c r="M473" s="957">
        <v>99.614000000000004</v>
      </c>
      <c r="N473" s="977"/>
      <c r="O473" s="972"/>
      <c r="P473" s="1184" t="s">
        <v>807</v>
      </c>
    </row>
    <row r="474" spans="1:16" ht="15.75">
      <c r="A474" s="972"/>
      <c r="B474" s="972"/>
      <c r="C474" s="964">
        <v>5.5E-2</v>
      </c>
      <c r="D474" s="956"/>
      <c r="E474" s="956"/>
      <c r="F474" s="956"/>
      <c r="G474" s="956"/>
      <c r="H474" s="956">
        <v>100.514</v>
      </c>
      <c r="I474" s="956">
        <v>100.498</v>
      </c>
      <c r="J474" s="956">
        <v>100.485</v>
      </c>
      <c r="K474" s="956">
        <v>100.31699999999999</v>
      </c>
      <c r="L474" s="956">
        <v>100.124</v>
      </c>
      <c r="M474" s="957">
        <v>99.805999999999997</v>
      </c>
      <c r="N474" s="977"/>
      <c r="O474" s="972"/>
      <c r="P474" s="1184" t="s">
        <v>807</v>
      </c>
    </row>
    <row r="475" spans="1:16" ht="15.75">
      <c r="A475" s="972"/>
      <c r="B475" s="972"/>
      <c r="C475" s="964">
        <v>5.6250000000000001E-2</v>
      </c>
      <c r="D475" s="956"/>
      <c r="E475" s="956"/>
      <c r="F475" s="956"/>
      <c r="G475" s="956"/>
      <c r="H475" s="956">
        <v>100.51600000000001</v>
      </c>
      <c r="I475" s="956">
        <v>100.486</v>
      </c>
      <c r="J475" s="956">
        <v>100.459</v>
      </c>
      <c r="K475" s="956">
        <v>100.27500000000001</v>
      </c>
      <c r="L475" s="956">
        <v>100.06699999999999</v>
      </c>
      <c r="M475" s="957">
        <v>99.733999999999995</v>
      </c>
      <c r="N475" s="977"/>
      <c r="O475" s="972"/>
      <c r="P475" s="1184" t="s">
        <v>807</v>
      </c>
    </row>
    <row r="476" spans="1:16" ht="15.75">
      <c r="A476" s="972"/>
      <c r="B476" s="972"/>
      <c r="C476" s="964">
        <v>5.7500000000000002E-2</v>
      </c>
      <c r="D476" s="956"/>
      <c r="E476" s="956"/>
      <c r="F476" s="956"/>
      <c r="G476" s="956"/>
      <c r="H476" s="956">
        <v>101.001</v>
      </c>
      <c r="I476" s="956">
        <v>100.971</v>
      </c>
      <c r="J476" s="956">
        <v>100.943</v>
      </c>
      <c r="K476" s="956">
        <v>100.76</v>
      </c>
      <c r="L476" s="956">
        <v>100.55200000000001</v>
      </c>
      <c r="M476" s="957">
        <v>100.21899999999999</v>
      </c>
      <c r="N476" s="977"/>
      <c r="O476" s="972"/>
      <c r="P476" s="1184" t="s">
        <v>807</v>
      </c>
    </row>
    <row r="477" spans="1:16" ht="15.75">
      <c r="A477" s="972"/>
      <c r="B477" s="972"/>
      <c r="C477" s="964">
        <v>5.8749999999999997E-2</v>
      </c>
      <c r="D477" s="956"/>
      <c r="E477" s="956"/>
      <c r="F477" s="956"/>
      <c r="G477" s="956"/>
      <c r="H477" s="956">
        <v>101.398</v>
      </c>
      <c r="I477" s="956">
        <v>101.36799999999999</v>
      </c>
      <c r="J477" s="956">
        <v>101.34</v>
      </c>
      <c r="K477" s="956">
        <v>101.157</v>
      </c>
      <c r="L477" s="956">
        <v>100.949</v>
      </c>
      <c r="M477" s="957">
        <v>100.616</v>
      </c>
      <c r="N477" s="977"/>
      <c r="O477" s="972"/>
      <c r="P477" s="1184" t="s">
        <v>807</v>
      </c>
    </row>
    <row r="478" spans="1:16" ht="15.75">
      <c r="A478" s="972"/>
      <c r="B478" s="972"/>
      <c r="C478" s="964">
        <v>5.9900000000000002E-2</v>
      </c>
      <c r="D478" s="956"/>
      <c r="E478" s="956"/>
      <c r="F478" s="956"/>
      <c r="G478" s="956"/>
      <c r="H478" s="956">
        <v>101.577</v>
      </c>
      <c r="I478" s="956">
        <v>101.547</v>
      </c>
      <c r="J478" s="956">
        <v>101.51900000000001</v>
      </c>
      <c r="K478" s="956">
        <v>101.336</v>
      </c>
      <c r="L478" s="956">
        <v>101.128</v>
      </c>
      <c r="M478" s="957">
        <v>100.794</v>
      </c>
      <c r="N478" s="977"/>
      <c r="O478" s="972"/>
      <c r="P478" s="1184" t="s">
        <v>807</v>
      </c>
    </row>
    <row r="479" spans="1:16" ht="15.75">
      <c r="A479" s="972"/>
      <c r="B479" s="972"/>
      <c r="C479" s="964">
        <v>0.06</v>
      </c>
      <c r="D479" s="956"/>
      <c r="E479" s="956"/>
      <c r="F479" s="956"/>
      <c r="G479" s="956"/>
      <c r="H479" s="956">
        <v>101.578</v>
      </c>
      <c r="I479" s="956">
        <v>101.548</v>
      </c>
      <c r="J479" s="956">
        <v>101.52</v>
      </c>
      <c r="K479" s="956">
        <v>101.337</v>
      </c>
      <c r="L479" s="956">
        <v>101.129</v>
      </c>
      <c r="M479" s="957">
        <v>100.79600000000001</v>
      </c>
      <c r="N479" s="977"/>
      <c r="O479" s="972"/>
      <c r="P479" s="1184" t="s">
        <v>807</v>
      </c>
    </row>
    <row r="480" spans="1:16" ht="15.75">
      <c r="A480" s="972"/>
      <c r="B480" s="972"/>
      <c r="C480" s="964">
        <v>6.1249999999999999E-2</v>
      </c>
      <c r="D480" s="956"/>
      <c r="E480" s="956"/>
      <c r="F480" s="956"/>
      <c r="G480" s="956"/>
      <c r="H480" s="956">
        <v>101.425</v>
      </c>
      <c r="I480" s="956">
        <v>101.395</v>
      </c>
      <c r="J480" s="956">
        <v>101.345</v>
      </c>
      <c r="K480" s="956">
        <v>101.09399999999999</v>
      </c>
      <c r="L480" s="956">
        <v>100.818</v>
      </c>
      <c r="M480" s="957">
        <v>100.416</v>
      </c>
      <c r="N480" s="977"/>
      <c r="O480" s="972"/>
      <c r="P480" s="1184" t="s">
        <v>807</v>
      </c>
    </row>
    <row r="481" spans="1:16" ht="15.75">
      <c r="A481" s="972"/>
      <c r="B481" s="972"/>
      <c r="C481" s="964">
        <v>6.25E-2</v>
      </c>
      <c r="D481" s="956"/>
      <c r="E481" s="956"/>
      <c r="F481" s="956"/>
      <c r="G481" s="956"/>
      <c r="H481" s="956">
        <v>101.898</v>
      </c>
      <c r="I481" s="956">
        <v>101.86799999999999</v>
      </c>
      <c r="J481" s="956">
        <v>101.81699999999999</v>
      </c>
      <c r="K481" s="956">
        <v>101.566</v>
      </c>
      <c r="L481" s="956">
        <v>101.29</v>
      </c>
      <c r="M481" s="957">
        <v>100.889</v>
      </c>
      <c r="N481" s="977"/>
      <c r="O481" s="972"/>
      <c r="P481" s="1184" t="s">
        <v>807</v>
      </c>
    </row>
    <row r="482" spans="1:16" ht="15.75">
      <c r="A482" s="972"/>
      <c r="B482" s="972"/>
      <c r="C482" s="964">
        <v>6.3750000000000001E-2</v>
      </c>
      <c r="D482" s="956"/>
      <c r="E482" s="956"/>
      <c r="F482" s="956"/>
      <c r="G482" s="956"/>
      <c r="H482" s="956">
        <v>102.29</v>
      </c>
      <c r="I482" s="956">
        <v>102.26</v>
      </c>
      <c r="J482" s="956">
        <v>102.21</v>
      </c>
      <c r="K482" s="956">
        <v>101.959</v>
      </c>
      <c r="L482" s="956">
        <v>101.68300000000001</v>
      </c>
      <c r="M482" s="957">
        <v>101.28100000000001</v>
      </c>
      <c r="N482" s="977"/>
      <c r="O482" s="972"/>
      <c r="P482" s="1184" t="s">
        <v>807</v>
      </c>
    </row>
    <row r="483" spans="1:16" ht="15.75">
      <c r="A483" s="972"/>
      <c r="B483" s="972"/>
      <c r="C483" s="964">
        <v>6.5000000000000002E-2</v>
      </c>
      <c r="D483" s="956"/>
      <c r="E483" s="956"/>
      <c r="F483" s="956"/>
      <c r="G483" s="956"/>
      <c r="H483" s="956">
        <v>102.49299999999999</v>
      </c>
      <c r="I483" s="956">
        <v>102.46299999999999</v>
      </c>
      <c r="J483" s="956">
        <v>102.41200000000001</v>
      </c>
      <c r="K483" s="956">
        <v>102.161</v>
      </c>
      <c r="L483" s="956">
        <v>101.88500000000001</v>
      </c>
      <c r="M483" s="957">
        <v>101.48399999999999</v>
      </c>
      <c r="N483" s="977"/>
      <c r="O483" s="972"/>
      <c r="P483" s="1184" t="s">
        <v>807</v>
      </c>
    </row>
    <row r="484" spans="1:16" ht="16.5" thickBot="1">
      <c r="A484" s="972"/>
      <c r="B484" s="972"/>
      <c r="C484" s="965">
        <v>6.6250000000000003E-2</v>
      </c>
      <c r="D484" s="959"/>
      <c r="E484" s="959"/>
      <c r="F484" s="959"/>
      <c r="G484" s="959"/>
      <c r="H484" s="959">
        <v>102.06399999999999</v>
      </c>
      <c r="I484" s="959">
        <v>102.006</v>
      </c>
      <c r="J484" s="959">
        <v>101.932</v>
      </c>
      <c r="K484" s="959">
        <v>101.66500000000001</v>
      </c>
      <c r="L484" s="959">
        <v>101.374</v>
      </c>
      <c r="M484" s="960">
        <v>100.958</v>
      </c>
      <c r="N484" s="977"/>
      <c r="O484" s="972"/>
      <c r="P484" s="1184" t="s">
        <v>807</v>
      </c>
    </row>
    <row r="485" spans="1:16" ht="15.75">
      <c r="A485" s="1010"/>
      <c r="B485" s="1010"/>
      <c r="C485" s="1839"/>
      <c r="D485" s="1839"/>
      <c r="E485" s="1839"/>
      <c r="F485" s="1839"/>
      <c r="G485" s="1839"/>
      <c r="H485" s="1839"/>
      <c r="I485" s="1839"/>
      <c r="J485" s="1839"/>
      <c r="K485" s="1839"/>
      <c r="L485" s="1839"/>
      <c r="M485" s="1839"/>
      <c r="N485" s="1011"/>
      <c r="O485" s="1010"/>
      <c r="P485" s="1184" t="s">
        <v>807</v>
      </c>
    </row>
    <row r="486" spans="1:16" ht="15.75">
      <c r="A486" s="1010"/>
      <c r="B486" s="1010"/>
      <c r="C486" s="1012"/>
      <c r="D486" s="1012"/>
      <c r="E486" s="1012"/>
      <c r="F486" s="1013"/>
      <c r="G486" s="1013"/>
      <c r="H486" s="1012"/>
      <c r="I486" s="1012"/>
      <c r="J486" s="1014"/>
      <c r="K486" s="1015"/>
      <c r="L486" s="1012"/>
      <c r="M486" s="1016"/>
      <c r="N486" s="1011"/>
      <c r="O486" s="1010"/>
      <c r="P486" s="1184" t="s">
        <v>807</v>
      </c>
    </row>
    <row r="487" spans="1:16" ht="15.75">
      <c r="A487" s="1010"/>
      <c r="B487" s="1010"/>
      <c r="C487" s="1013"/>
      <c r="D487" s="1012"/>
      <c r="E487" s="1012"/>
      <c r="F487" s="1013"/>
      <c r="G487" s="1013"/>
      <c r="H487" s="1012"/>
      <c r="I487" s="1012"/>
      <c r="J487" s="1015"/>
      <c r="K487" s="1015"/>
      <c r="L487" s="1012"/>
      <c r="M487" s="1016"/>
      <c r="N487" s="1011"/>
      <c r="O487" s="1010"/>
      <c r="P487" s="1184" t="s">
        <v>807</v>
      </c>
    </row>
    <row r="488" spans="1:16" ht="15.75">
      <c r="A488" s="1010"/>
      <c r="B488" s="1010"/>
      <c r="C488" s="1017"/>
      <c r="D488" s="1017"/>
      <c r="E488" s="1017"/>
      <c r="F488" s="1017"/>
      <c r="G488" s="1017"/>
      <c r="H488" s="1017"/>
      <c r="I488" s="1017"/>
      <c r="J488" s="1017"/>
      <c r="K488" s="1017"/>
      <c r="L488" s="1017"/>
      <c r="M488" s="1017"/>
      <c r="N488" s="1011"/>
      <c r="O488" s="1010"/>
      <c r="P488" s="1184" t="s">
        <v>807</v>
      </c>
    </row>
    <row r="489" spans="1:16" ht="15.75">
      <c r="A489" s="1010"/>
      <c r="B489" s="1010"/>
      <c r="C489" s="1017"/>
      <c r="D489" s="1017"/>
      <c r="E489" s="1017"/>
      <c r="F489" s="1017"/>
      <c r="G489" s="1017"/>
      <c r="H489" s="1017"/>
      <c r="I489" s="1017"/>
      <c r="J489" s="1017"/>
      <c r="K489" s="1017"/>
      <c r="L489" s="1017"/>
      <c r="M489" s="1017"/>
      <c r="N489" s="1011"/>
      <c r="O489" s="1010"/>
      <c r="P489" s="1184" t="s">
        <v>807</v>
      </c>
    </row>
    <row r="490" spans="1:16" ht="15.75">
      <c r="A490" s="1010"/>
      <c r="B490" s="1010"/>
      <c r="C490" s="1018"/>
      <c r="D490" s="1019"/>
      <c r="E490" s="1019"/>
      <c r="F490" s="1019"/>
      <c r="G490" s="1019"/>
      <c r="H490" s="1019"/>
      <c r="I490" s="1019"/>
      <c r="J490" s="1019"/>
      <c r="K490" s="1019"/>
      <c r="L490" s="1019"/>
      <c r="M490" s="1019"/>
      <c r="N490" s="1011"/>
      <c r="O490" s="1010"/>
      <c r="P490" s="1184" t="s">
        <v>807</v>
      </c>
    </row>
    <row r="491" spans="1:16" ht="15.75">
      <c r="A491" s="1010"/>
      <c r="B491" s="1010"/>
      <c r="C491" s="1018"/>
      <c r="D491" s="1019"/>
      <c r="E491" s="1019"/>
      <c r="F491" s="1019"/>
      <c r="G491" s="1019"/>
      <c r="H491" s="1019"/>
      <c r="I491" s="1019"/>
      <c r="J491" s="1019"/>
      <c r="K491" s="1019"/>
      <c r="L491" s="1019"/>
      <c r="M491" s="1019"/>
      <c r="N491" s="1011"/>
      <c r="O491" s="1010"/>
      <c r="P491" s="1184" t="s">
        <v>807</v>
      </c>
    </row>
    <row r="492" spans="1:16" ht="15.75">
      <c r="A492" s="1010"/>
      <c r="B492" s="1010"/>
      <c r="C492" s="1018"/>
      <c r="D492" s="1019"/>
      <c r="E492" s="1019"/>
      <c r="F492" s="1019"/>
      <c r="G492" s="1019"/>
      <c r="H492" s="1019"/>
      <c r="I492" s="1019"/>
      <c r="J492" s="1019"/>
      <c r="K492" s="1019"/>
      <c r="L492" s="1019"/>
      <c r="M492" s="1019"/>
      <c r="N492" s="1011"/>
      <c r="O492" s="1010"/>
      <c r="P492" s="1184" t="s">
        <v>807</v>
      </c>
    </row>
    <row r="493" spans="1:16" ht="15.75">
      <c r="A493" s="1010"/>
      <c r="B493" s="1010"/>
      <c r="C493" s="1018"/>
      <c r="D493" s="1019"/>
      <c r="E493" s="1019"/>
      <c r="F493" s="1019"/>
      <c r="G493" s="1019"/>
      <c r="H493" s="1019"/>
      <c r="I493" s="1019"/>
      <c r="J493" s="1019"/>
      <c r="K493" s="1019"/>
      <c r="L493" s="1019"/>
      <c r="M493" s="1019"/>
      <c r="N493" s="1011"/>
      <c r="O493" s="1010"/>
      <c r="P493" s="1184" t="s">
        <v>807</v>
      </c>
    </row>
    <row r="494" spans="1:16" ht="15.75">
      <c r="A494" s="1010"/>
      <c r="B494" s="1010"/>
      <c r="C494" s="1018"/>
      <c r="D494" s="1019"/>
      <c r="E494" s="1019"/>
      <c r="F494" s="1019"/>
      <c r="G494" s="1019"/>
      <c r="H494" s="1019"/>
      <c r="I494" s="1019"/>
      <c r="J494" s="1019"/>
      <c r="K494" s="1019"/>
      <c r="L494" s="1019"/>
      <c r="M494" s="1019"/>
      <c r="N494" s="1011"/>
      <c r="O494" s="1010"/>
      <c r="P494" s="1184" t="s">
        <v>807</v>
      </c>
    </row>
    <row r="495" spans="1:16" ht="15.75">
      <c r="A495" s="1010"/>
      <c r="B495" s="1010"/>
      <c r="C495" s="1018"/>
      <c r="D495" s="1019"/>
      <c r="E495" s="1019"/>
      <c r="F495" s="1019"/>
      <c r="G495" s="1019"/>
      <c r="H495" s="1019"/>
      <c r="I495" s="1019"/>
      <c r="J495" s="1019"/>
      <c r="K495" s="1019"/>
      <c r="L495" s="1019"/>
      <c r="M495" s="1019"/>
      <c r="N495" s="1011"/>
      <c r="O495" s="1010"/>
      <c r="P495" s="1184" t="s">
        <v>807</v>
      </c>
    </row>
    <row r="496" spans="1:16" ht="15.75">
      <c r="A496" s="1010"/>
      <c r="B496" s="1010"/>
      <c r="C496" s="1018"/>
      <c r="D496" s="1019"/>
      <c r="E496" s="1019"/>
      <c r="F496" s="1019"/>
      <c r="G496" s="1019"/>
      <c r="H496" s="1019"/>
      <c r="I496" s="1019"/>
      <c r="J496" s="1019"/>
      <c r="K496" s="1019"/>
      <c r="L496" s="1019"/>
      <c r="M496" s="1019"/>
      <c r="N496" s="1011"/>
      <c r="O496" s="1010"/>
      <c r="P496" s="1184" t="s">
        <v>807</v>
      </c>
    </row>
    <row r="497" spans="1:16" ht="15.75">
      <c r="A497" s="1010"/>
      <c r="B497" s="1010"/>
      <c r="C497" s="1018"/>
      <c r="D497" s="1019"/>
      <c r="E497" s="1019"/>
      <c r="F497" s="1019"/>
      <c r="G497" s="1019"/>
      <c r="H497" s="1019"/>
      <c r="I497" s="1019"/>
      <c r="J497" s="1019"/>
      <c r="K497" s="1019"/>
      <c r="L497" s="1019"/>
      <c r="M497" s="1019"/>
      <c r="N497" s="1011"/>
      <c r="O497" s="1010"/>
      <c r="P497" s="1184" t="s">
        <v>807</v>
      </c>
    </row>
    <row r="498" spans="1:16" ht="15.75">
      <c r="A498" s="1010"/>
      <c r="B498" s="1010"/>
      <c r="C498" s="1018"/>
      <c r="D498" s="1019"/>
      <c r="E498" s="1019"/>
      <c r="F498" s="1019"/>
      <c r="G498" s="1019"/>
      <c r="H498" s="1019"/>
      <c r="I498" s="1019"/>
      <c r="J498" s="1019"/>
      <c r="K498" s="1019"/>
      <c r="L498" s="1019"/>
      <c r="M498" s="1019"/>
      <c r="N498" s="1011"/>
      <c r="O498" s="1010"/>
      <c r="P498" s="1184" t="s">
        <v>807</v>
      </c>
    </row>
    <row r="499" spans="1:16" ht="15.75">
      <c r="A499" s="1010"/>
      <c r="B499" s="1010"/>
      <c r="C499" s="1018"/>
      <c r="D499" s="1019"/>
      <c r="E499" s="1019"/>
      <c r="F499" s="1019"/>
      <c r="G499" s="1019"/>
      <c r="H499" s="1019"/>
      <c r="I499" s="1019"/>
      <c r="J499" s="1019"/>
      <c r="K499" s="1019"/>
      <c r="L499" s="1019"/>
      <c r="M499" s="1019"/>
      <c r="N499" s="1011"/>
      <c r="O499" s="1010"/>
      <c r="P499" s="1184" t="s">
        <v>807</v>
      </c>
    </row>
    <row r="500" spans="1:16" ht="15.75">
      <c r="A500" s="1010"/>
      <c r="B500" s="1010"/>
      <c r="C500" s="1018"/>
      <c r="D500" s="1019"/>
      <c r="E500" s="1019"/>
      <c r="F500" s="1019"/>
      <c r="G500" s="1019"/>
      <c r="H500" s="1019"/>
      <c r="I500" s="1019"/>
      <c r="J500" s="1019"/>
      <c r="K500" s="1019"/>
      <c r="L500" s="1019"/>
      <c r="M500" s="1019"/>
      <c r="N500" s="1011"/>
      <c r="O500" s="1010"/>
      <c r="P500" s="1184" t="s">
        <v>807</v>
      </c>
    </row>
    <row r="501" spans="1:16" ht="15.75">
      <c r="A501" s="1010"/>
      <c r="B501" s="1010"/>
      <c r="C501" s="1018"/>
      <c r="D501" s="1019"/>
      <c r="E501" s="1019"/>
      <c r="F501" s="1019"/>
      <c r="G501" s="1019"/>
      <c r="H501" s="1019"/>
      <c r="I501" s="1019"/>
      <c r="J501" s="1019"/>
      <c r="K501" s="1019"/>
      <c r="L501" s="1019"/>
      <c r="M501" s="1019"/>
      <c r="N501" s="1011"/>
      <c r="O501" s="1010"/>
      <c r="P501" s="1184" t="s">
        <v>807</v>
      </c>
    </row>
    <row r="502" spans="1:16" ht="15.75">
      <c r="A502" s="1010"/>
      <c r="B502" s="1010"/>
      <c r="C502" s="1018"/>
      <c r="D502" s="1019"/>
      <c r="E502" s="1019"/>
      <c r="F502" s="1019"/>
      <c r="G502" s="1019"/>
      <c r="H502" s="1019"/>
      <c r="I502" s="1019"/>
      <c r="J502" s="1019"/>
      <c r="K502" s="1019"/>
      <c r="L502" s="1019"/>
      <c r="M502" s="1019"/>
      <c r="N502" s="1011"/>
      <c r="O502" s="1010"/>
      <c r="P502" s="1184" t="s">
        <v>807</v>
      </c>
    </row>
    <row r="503" spans="1:16" ht="15.75">
      <c r="A503" s="1010"/>
      <c r="B503" s="1010"/>
      <c r="C503" s="1018"/>
      <c r="D503" s="1019"/>
      <c r="E503" s="1019"/>
      <c r="F503" s="1019"/>
      <c r="G503" s="1019"/>
      <c r="H503" s="1019"/>
      <c r="I503" s="1019"/>
      <c r="J503" s="1019"/>
      <c r="K503" s="1019"/>
      <c r="L503" s="1019"/>
      <c r="M503" s="1019"/>
      <c r="N503" s="1011"/>
      <c r="O503" s="1010"/>
      <c r="P503" s="1184" t="s">
        <v>807</v>
      </c>
    </row>
    <row r="504" spans="1:16" ht="15.75">
      <c r="A504" s="1010"/>
      <c r="B504" s="1010"/>
      <c r="C504" s="1018"/>
      <c r="D504" s="1019"/>
      <c r="E504" s="1019"/>
      <c r="F504" s="1019"/>
      <c r="G504" s="1019"/>
      <c r="H504" s="1019"/>
      <c r="I504" s="1019"/>
      <c r="J504" s="1019"/>
      <c r="K504" s="1019"/>
      <c r="L504" s="1019"/>
      <c r="M504" s="1019"/>
      <c r="N504" s="1011"/>
      <c r="O504" s="1010"/>
      <c r="P504" s="1184" t="s">
        <v>807</v>
      </c>
    </row>
    <row r="505" spans="1:16" ht="15.75">
      <c r="A505" s="1010"/>
      <c r="B505" s="1010"/>
      <c r="C505" s="1018"/>
      <c r="D505" s="1019"/>
      <c r="E505" s="1019"/>
      <c r="F505" s="1019"/>
      <c r="G505" s="1019"/>
      <c r="H505" s="1019"/>
      <c r="I505" s="1019"/>
      <c r="J505" s="1019"/>
      <c r="K505" s="1019"/>
      <c r="L505" s="1019"/>
      <c r="M505" s="1019"/>
      <c r="N505" s="1011"/>
      <c r="O505" s="1010"/>
      <c r="P505" s="1184" t="s">
        <v>807</v>
      </c>
    </row>
    <row r="506" spans="1:16" ht="15.75">
      <c r="A506" s="1010"/>
      <c r="B506" s="1010"/>
      <c r="C506" s="1018"/>
      <c r="D506" s="1019"/>
      <c r="E506" s="1019"/>
      <c r="F506" s="1019"/>
      <c r="G506" s="1019"/>
      <c r="H506" s="1019"/>
      <c r="I506" s="1019"/>
      <c r="J506" s="1019"/>
      <c r="K506" s="1019"/>
      <c r="L506" s="1019"/>
      <c r="M506" s="1019"/>
      <c r="N506" s="1011"/>
      <c r="O506" s="1010"/>
      <c r="P506" s="1184" t="s">
        <v>807</v>
      </c>
    </row>
    <row r="507" spans="1:16" ht="15.75">
      <c r="A507" s="1010"/>
      <c r="B507" s="1010"/>
      <c r="C507" s="1018"/>
      <c r="D507" s="1019"/>
      <c r="E507" s="1019"/>
      <c r="F507" s="1019"/>
      <c r="G507" s="1019"/>
      <c r="H507" s="1019"/>
      <c r="I507" s="1019"/>
      <c r="J507" s="1019"/>
      <c r="K507" s="1019"/>
      <c r="L507" s="1019"/>
      <c r="M507" s="1019"/>
      <c r="N507" s="1011"/>
      <c r="O507" s="1010"/>
      <c r="P507" s="1184" t="s">
        <v>807</v>
      </c>
    </row>
    <row r="508" spans="1:16" ht="15.75">
      <c r="A508" s="1010"/>
      <c r="B508" s="1010"/>
      <c r="C508" s="1018"/>
      <c r="D508" s="1019"/>
      <c r="E508" s="1019"/>
      <c r="F508" s="1019"/>
      <c r="G508" s="1019"/>
      <c r="H508" s="1019"/>
      <c r="I508" s="1019"/>
      <c r="J508" s="1019"/>
      <c r="K508" s="1019"/>
      <c r="L508" s="1019"/>
      <c r="M508" s="1019"/>
      <c r="N508" s="1011"/>
      <c r="O508" s="1010"/>
      <c r="P508" s="1184" t="s">
        <v>807</v>
      </c>
    </row>
    <row r="509" spans="1:16" ht="16.5" thickBot="1">
      <c r="A509" s="1010"/>
      <c r="B509" s="1022"/>
      <c r="C509" s="1023"/>
      <c r="D509" s="1024"/>
      <c r="E509" s="1024"/>
      <c r="F509" s="1024"/>
      <c r="G509" s="1024"/>
      <c r="H509" s="1024"/>
      <c r="I509" s="1024"/>
      <c r="J509" s="1024"/>
      <c r="K509" s="1024"/>
      <c r="L509" s="1024"/>
      <c r="M509" s="1024"/>
      <c r="N509" s="1011"/>
      <c r="O509" s="1010"/>
      <c r="P509" s="1184" t="s">
        <v>807</v>
      </c>
    </row>
    <row r="510" spans="1:16" ht="15.75" thickBot="1">
      <c r="A510" s="1005" t="s">
        <v>582</v>
      </c>
      <c r="B510" s="1006"/>
      <c r="C510" s="1006"/>
      <c r="D510" s="1006"/>
      <c r="E510" s="1006"/>
      <c r="F510" s="1006"/>
      <c r="G510" s="1006"/>
      <c r="H510" s="1006"/>
      <c r="I510" s="1006"/>
      <c r="J510" s="1006"/>
      <c r="K510" s="1006" t="s">
        <v>583</v>
      </c>
      <c r="L510" s="1006"/>
      <c r="M510" s="1006"/>
      <c r="N510" s="1006"/>
      <c r="O510" s="1007"/>
      <c r="P510" s="1183"/>
    </row>
    <row r="511" spans="1:16" ht="15.75" thickBot="1">
      <c r="A511" s="1840" t="s">
        <v>614</v>
      </c>
      <c r="B511" s="1841"/>
      <c r="C511" s="1841"/>
      <c r="D511" s="1841"/>
      <c r="E511" s="1841"/>
      <c r="F511" s="1841"/>
      <c r="G511" s="1841"/>
      <c r="H511" s="1841"/>
      <c r="I511" s="1841"/>
      <c r="J511" s="1841"/>
      <c r="K511" s="1841"/>
      <c r="L511" s="1841"/>
      <c r="M511" s="1841"/>
      <c r="N511" s="1841"/>
      <c r="O511" s="1842"/>
      <c r="P511" s="1183"/>
    </row>
    <row r="512" spans="1:16" ht="16.5" thickBot="1">
      <c r="A512" s="972"/>
      <c r="B512" s="972"/>
      <c r="C512" s="1827" t="s">
        <v>615</v>
      </c>
      <c r="D512" s="1828"/>
      <c r="E512" s="1828"/>
      <c r="F512" s="1828"/>
      <c r="G512" s="1828"/>
      <c r="H512" s="1828"/>
      <c r="I512" s="1828"/>
      <c r="J512" s="1828"/>
      <c r="K512" s="1828"/>
      <c r="L512" s="1828"/>
      <c r="M512" s="1829"/>
      <c r="N512" s="973"/>
      <c r="O512" s="972"/>
      <c r="P512" s="1183" t="s">
        <v>806</v>
      </c>
    </row>
    <row r="513" spans="1:16" ht="15.75">
      <c r="A513" s="972"/>
      <c r="B513" s="972"/>
      <c r="C513" s="939" t="s">
        <v>616</v>
      </c>
      <c r="D513" s="940"/>
      <c r="E513" s="940"/>
      <c r="F513" s="940"/>
      <c r="G513" s="940"/>
      <c r="H513" s="940"/>
      <c r="I513" s="940"/>
      <c r="J513" s="943"/>
      <c r="K513" s="943"/>
      <c r="L513" s="940"/>
      <c r="M513" s="966" t="s">
        <v>617</v>
      </c>
      <c r="N513" s="974"/>
      <c r="O513" s="972"/>
      <c r="P513" s="1183"/>
    </row>
    <row r="514" spans="1:16" ht="15.75">
      <c r="A514" s="972"/>
      <c r="B514" s="975"/>
      <c r="C514" s="945" t="s">
        <v>618</v>
      </c>
      <c r="D514" s="946"/>
      <c r="E514" s="946"/>
      <c r="F514" s="946"/>
      <c r="G514" s="946"/>
      <c r="H514" s="946"/>
      <c r="I514" s="946"/>
      <c r="J514" s="947"/>
      <c r="K514" s="947"/>
      <c r="L514" s="946"/>
      <c r="M514" s="948"/>
      <c r="N514" s="974"/>
      <c r="O514" s="972"/>
      <c r="P514" s="1183"/>
    </row>
    <row r="515" spans="1:16" ht="15.75">
      <c r="A515" s="972"/>
      <c r="B515" s="972"/>
      <c r="C515" s="949"/>
      <c r="D515" s="950"/>
      <c r="E515" s="950"/>
      <c r="F515" s="950"/>
      <c r="G515" s="950"/>
      <c r="H515" s="950"/>
      <c r="I515" s="950"/>
      <c r="J515" s="950"/>
      <c r="K515" s="950"/>
      <c r="L515" s="950"/>
      <c r="M515" s="951"/>
      <c r="N515" s="976"/>
      <c r="O515" s="972"/>
      <c r="P515" s="1183"/>
    </row>
    <row r="516" spans="1:16" ht="15.75">
      <c r="A516" s="972"/>
      <c r="B516" s="972"/>
      <c r="C516" s="952" t="s">
        <v>548</v>
      </c>
      <c r="D516" s="953" t="s">
        <v>549</v>
      </c>
      <c r="E516" s="953" t="s">
        <v>550</v>
      </c>
      <c r="F516" s="953" t="s">
        <v>551</v>
      </c>
      <c r="G516" s="953" t="s">
        <v>552</v>
      </c>
      <c r="H516" s="953" t="s">
        <v>553</v>
      </c>
      <c r="I516" s="953" t="s">
        <v>554</v>
      </c>
      <c r="J516" s="953" t="s">
        <v>555</v>
      </c>
      <c r="K516" s="953" t="s">
        <v>556</v>
      </c>
      <c r="L516" s="953" t="s">
        <v>557</v>
      </c>
      <c r="M516" s="954" t="s">
        <v>558</v>
      </c>
      <c r="N516" s="976"/>
      <c r="O516" s="972"/>
      <c r="P516" s="1183" t="s">
        <v>439</v>
      </c>
    </row>
    <row r="517" spans="1:16" ht="15.75">
      <c r="A517" s="972"/>
      <c r="B517" s="972"/>
      <c r="C517" s="955">
        <v>5.5E-2</v>
      </c>
      <c r="D517" s="956"/>
      <c r="E517" s="956"/>
      <c r="F517" s="956"/>
      <c r="G517" s="956"/>
      <c r="H517" s="956">
        <v>98.834999999999994</v>
      </c>
      <c r="I517" s="956">
        <v>98.828999999999994</v>
      </c>
      <c r="J517" s="956">
        <v>98.802000000000007</v>
      </c>
      <c r="K517" s="956">
        <v>98.65</v>
      </c>
      <c r="L517" s="956">
        <v>98.472999999999999</v>
      </c>
      <c r="M517" s="957">
        <v>98.171000000000006</v>
      </c>
      <c r="N517" s="977"/>
      <c r="O517" s="972"/>
      <c r="P517" s="1188">
        <f>SUM(R2)</f>
        <v>0.625</v>
      </c>
    </row>
    <row r="518" spans="1:16" ht="15.75">
      <c r="A518" s="972"/>
      <c r="B518" s="972"/>
      <c r="C518" s="955">
        <v>5.6250000000000001E-2</v>
      </c>
      <c r="D518" s="956"/>
      <c r="E518" s="956"/>
      <c r="F518" s="956"/>
      <c r="G518" s="956"/>
      <c r="H518" s="956">
        <v>99.313999999999993</v>
      </c>
      <c r="I518" s="956">
        <v>99.308000000000007</v>
      </c>
      <c r="J518" s="956">
        <v>99.281000000000006</v>
      </c>
      <c r="K518" s="956">
        <v>99.129000000000005</v>
      </c>
      <c r="L518" s="956">
        <v>98.951999999999998</v>
      </c>
      <c r="M518" s="957">
        <v>98.649000000000001</v>
      </c>
      <c r="N518" s="977"/>
      <c r="O518" s="972"/>
      <c r="P518" s="1188">
        <f>SUM(P517)</f>
        <v>0.625</v>
      </c>
    </row>
    <row r="519" spans="1:16" ht="15.75">
      <c r="A519" s="972"/>
      <c r="B519" s="972"/>
      <c r="C519" s="955">
        <v>5.7500000000000002E-2</v>
      </c>
      <c r="D519" s="956"/>
      <c r="E519" s="956"/>
      <c r="F519" s="956"/>
      <c r="G519" s="956"/>
      <c r="H519" s="956">
        <v>99.340999999999994</v>
      </c>
      <c r="I519" s="956">
        <v>99.319000000000003</v>
      </c>
      <c r="J519" s="956">
        <v>99.281999999999996</v>
      </c>
      <c r="K519" s="956">
        <v>99.123000000000005</v>
      </c>
      <c r="L519" s="956">
        <v>98.938000000000002</v>
      </c>
      <c r="M519" s="957">
        <v>98.629000000000005</v>
      </c>
      <c r="N519" s="977"/>
      <c r="O519" s="972"/>
      <c r="P519" s="1188">
        <f t="shared" ref="P519:P536" si="7">SUM(P518)</f>
        <v>0.625</v>
      </c>
    </row>
    <row r="520" spans="1:16" ht="15.75">
      <c r="A520" s="972"/>
      <c r="B520" s="972"/>
      <c r="C520" s="955">
        <v>5.8749999999999997E-2</v>
      </c>
      <c r="D520" s="956"/>
      <c r="E520" s="956"/>
      <c r="F520" s="956"/>
      <c r="G520" s="956"/>
      <c r="H520" s="956">
        <v>99.945999999999998</v>
      </c>
      <c r="I520" s="956">
        <v>99.923000000000002</v>
      </c>
      <c r="J520" s="956">
        <v>99.885999999999996</v>
      </c>
      <c r="K520" s="956">
        <v>99.727000000000004</v>
      </c>
      <c r="L520" s="956">
        <v>99.542000000000002</v>
      </c>
      <c r="M520" s="957">
        <v>99.233000000000004</v>
      </c>
      <c r="N520" s="977"/>
      <c r="O520" s="972"/>
      <c r="P520" s="1188">
        <f t="shared" si="7"/>
        <v>0.625</v>
      </c>
    </row>
    <row r="521" spans="1:16" ht="15.75">
      <c r="A521" s="972"/>
      <c r="B521" s="972"/>
      <c r="C521" s="955">
        <v>5.9900000000000002E-2</v>
      </c>
      <c r="D521" s="956"/>
      <c r="E521" s="956"/>
      <c r="F521" s="956"/>
      <c r="G521" s="956"/>
      <c r="H521" s="956">
        <v>100.46599999999999</v>
      </c>
      <c r="I521" s="956">
        <v>100.444</v>
      </c>
      <c r="J521" s="956">
        <v>100.407</v>
      </c>
      <c r="K521" s="956">
        <v>100.248</v>
      </c>
      <c r="L521" s="956">
        <v>100.063</v>
      </c>
      <c r="M521" s="957">
        <v>99.754000000000005</v>
      </c>
      <c r="N521" s="977"/>
      <c r="O521" s="972"/>
      <c r="P521" s="1188">
        <f t="shared" si="7"/>
        <v>0.625</v>
      </c>
    </row>
    <row r="522" spans="1:16" ht="15.75">
      <c r="A522" s="972"/>
      <c r="B522" s="972"/>
      <c r="C522" s="955">
        <v>0.06</v>
      </c>
      <c r="D522" s="956"/>
      <c r="E522" s="956"/>
      <c r="F522" s="956"/>
      <c r="G522" s="956"/>
      <c r="H522" s="956">
        <v>100.498</v>
      </c>
      <c r="I522" s="956">
        <v>100.47499999999999</v>
      </c>
      <c r="J522" s="956">
        <v>100.438</v>
      </c>
      <c r="K522" s="956">
        <v>100.279</v>
      </c>
      <c r="L522" s="956">
        <v>100.09399999999999</v>
      </c>
      <c r="M522" s="957">
        <v>99.784999999999997</v>
      </c>
      <c r="N522" s="977"/>
      <c r="O522" s="972"/>
      <c r="P522" s="1188">
        <f t="shared" si="7"/>
        <v>0.625</v>
      </c>
    </row>
    <row r="523" spans="1:16" ht="15.75">
      <c r="A523" s="972"/>
      <c r="B523" s="972"/>
      <c r="C523" s="955">
        <v>6.1249999999999999E-2</v>
      </c>
      <c r="D523" s="956"/>
      <c r="E523" s="956"/>
      <c r="F523" s="956"/>
      <c r="G523" s="956"/>
      <c r="H523" s="956">
        <v>100.858</v>
      </c>
      <c r="I523" s="956">
        <v>100.836</v>
      </c>
      <c r="J523" s="956">
        <v>100.79900000000001</v>
      </c>
      <c r="K523" s="956">
        <v>100.639</v>
      </c>
      <c r="L523" s="956">
        <v>100.45399999999999</v>
      </c>
      <c r="M523" s="957">
        <v>100.145</v>
      </c>
      <c r="N523" s="977"/>
      <c r="O523" s="972"/>
      <c r="P523" s="1188">
        <f t="shared" si="7"/>
        <v>0.625</v>
      </c>
    </row>
    <row r="524" spans="1:16" ht="15.75">
      <c r="A524" s="972"/>
      <c r="B524" s="972"/>
      <c r="C524" s="955">
        <v>6.25E-2</v>
      </c>
      <c r="D524" s="956"/>
      <c r="E524" s="956"/>
      <c r="F524" s="956"/>
      <c r="G524" s="956"/>
      <c r="H524" s="956">
        <v>100.79600000000001</v>
      </c>
      <c r="I524" s="956">
        <v>100.75</v>
      </c>
      <c r="J524" s="956">
        <v>100.7</v>
      </c>
      <c r="K524" s="956">
        <v>100.533</v>
      </c>
      <c r="L524" s="956">
        <v>100.342</v>
      </c>
      <c r="M524" s="957">
        <v>100.02500000000001</v>
      </c>
      <c r="N524" s="977"/>
      <c r="O524" s="972"/>
      <c r="P524" s="1188">
        <f t="shared" si="7"/>
        <v>0.625</v>
      </c>
    </row>
    <row r="525" spans="1:16" ht="15.75">
      <c r="A525" s="972"/>
      <c r="B525" s="972"/>
      <c r="C525" s="955">
        <v>6.3750000000000001E-2</v>
      </c>
      <c r="D525" s="956"/>
      <c r="E525" s="956"/>
      <c r="F525" s="956"/>
      <c r="G525" s="956"/>
      <c r="H525" s="956">
        <v>101.298</v>
      </c>
      <c r="I525" s="956">
        <v>101.252</v>
      </c>
      <c r="J525" s="956">
        <v>101.202</v>
      </c>
      <c r="K525" s="956">
        <v>101.035</v>
      </c>
      <c r="L525" s="956">
        <v>100.843</v>
      </c>
      <c r="M525" s="957">
        <v>100.526</v>
      </c>
      <c r="N525" s="977"/>
      <c r="O525" s="972"/>
      <c r="P525" s="1188">
        <f t="shared" si="7"/>
        <v>0.625</v>
      </c>
    </row>
    <row r="526" spans="1:16" ht="15.75">
      <c r="A526" s="972"/>
      <c r="B526" s="972"/>
      <c r="C526" s="955">
        <v>6.4899999999999999E-2</v>
      </c>
      <c r="D526" s="956"/>
      <c r="E526" s="956"/>
      <c r="F526" s="956"/>
      <c r="G526" s="956"/>
      <c r="H526" s="956">
        <v>101.724</v>
      </c>
      <c r="I526" s="956">
        <v>101.678</v>
      </c>
      <c r="J526" s="956">
        <v>101.629</v>
      </c>
      <c r="K526" s="956">
        <v>101.462</v>
      </c>
      <c r="L526" s="956">
        <v>101.27</v>
      </c>
      <c r="M526" s="957">
        <v>100.953</v>
      </c>
      <c r="N526" s="977"/>
      <c r="O526" s="972"/>
      <c r="P526" s="1188">
        <f t="shared" si="7"/>
        <v>0.625</v>
      </c>
    </row>
    <row r="527" spans="1:16" ht="15.75">
      <c r="A527" s="972"/>
      <c r="B527" s="972"/>
      <c r="C527" s="955">
        <v>6.5000000000000002E-2</v>
      </c>
      <c r="D527" s="956"/>
      <c r="E527" s="956"/>
      <c r="F527" s="956"/>
      <c r="G527" s="956"/>
      <c r="H527" s="956">
        <v>101.752</v>
      </c>
      <c r="I527" s="956">
        <v>101.706</v>
      </c>
      <c r="J527" s="956">
        <v>101.65600000000001</v>
      </c>
      <c r="K527" s="956">
        <v>101.49</v>
      </c>
      <c r="L527" s="956">
        <v>101.298</v>
      </c>
      <c r="M527" s="957">
        <v>100.98099999999999</v>
      </c>
      <c r="N527" s="977"/>
      <c r="O527" s="972"/>
      <c r="P527" s="1188">
        <f t="shared" si="7"/>
        <v>0.625</v>
      </c>
    </row>
    <row r="528" spans="1:16" ht="15.75">
      <c r="A528" s="972"/>
      <c r="B528" s="972"/>
      <c r="C528" s="955">
        <v>6.6250000000000003E-2</v>
      </c>
      <c r="D528" s="956"/>
      <c r="E528" s="956"/>
      <c r="F528" s="956"/>
      <c r="G528" s="956"/>
      <c r="H528" s="956">
        <v>102.026</v>
      </c>
      <c r="I528" s="956">
        <v>101.98099999999999</v>
      </c>
      <c r="J528" s="956">
        <v>101.931</v>
      </c>
      <c r="K528" s="956">
        <v>101.764</v>
      </c>
      <c r="L528" s="956">
        <v>101.572</v>
      </c>
      <c r="M528" s="957">
        <v>101.255</v>
      </c>
      <c r="N528" s="977"/>
      <c r="O528" s="972"/>
      <c r="P528" s="1188">
        <f t="shared" si="7"/>
        <v>0.625</v>
      </c>
    </row>
    <row r="529" spans="1:16" ht="15.75">
      <c r="A529" s="972"/>
      <c r="B529" s="972"/>
      <c r="C529" s="955">
        <v>6.7500000000000004E-2</v>
      </c>
      <c r="D529" s="956"/>
      <c r="E529" s="956"/>
      <c r="F529" s="956"/>
      <c r="G529" s="956"/>
      <c r="H529" s="956">
        <v>101.90600000000001</v>
      </c>
      <c r="I529" s="956">
        <v>101.845</v>
      </c>
      <c r="J529" s="956">
        <v>101.765</v>
      </c>
      <c r="K529" s="956">
        <v>101.56100000000001</v>
      </c>
      <c r="L529" s="956">
        <v>101.33199999999999</v>
      </c>
      <c r="M529" s="957">
        <v>100.977</v>
      </c>
      <c r="N529" s="977"/>
      <c r="O529" s="972"/>
      <c r="P529" s="1188">
        <f t="shared" si="7"/>
        <v>0.625</v>
      </c>
    </row>
    <row r="530" spans="1:16" ht="15.75">
      <c r="A530" s="972"/>
      <c r="B530" s="972"/>
      <c r="C530" s="955">
        <v>6.8750000000000006E-2</v>
      </c>
      <c r="D530" s="956"/>
      <c r="E530" s="956"/>
      <c r="F530" s="956"/>
      <c r="G530" s="956"/>
      <c r="H530" s="956">
        <v>102.363</v>
      </c>
      <c r="I530" s="956">
        <v>102.30200000000001</v>
      </c>
      <c r="J530" s="956">
        <v>102.22199999999999</v>
      </c>
      <c r="K530" s="956">
        <v>102.018</v>
      </c>
      <c r="L530" s="956">
        <v>101.789</v>
      </c>
      <c r="M530" s="957">
        <v>101.435</v>
      </c>
      <c r="N530" s="977"/>
      <c r="O530" s="972"/>
      <c r="P530" s="1188">
        <f t="shared" si="7"/>
        <v>0.625</v>
      </c>
    </row>
    <row r="531" spans="1:16" ht="15.75">
      <c r="A531" s="972"/>
      <c r="B531" s="972"/>
      <c r="C531" s="955">
        <v>6.9900000000000004E-2</v>
      </c>
      <c r="D531" s="956"/>
      <c r="E531" s="956"/>
      <c r="F531" s="956"/>
      <c r="G531" s="956"/>
      <c r="H531" s="956">
        <v>102.773</v>
      </c>
      <c r="I531" s="956">
        <v>102.711</v>
      </c>
      <c r="J531" s="956">
        <v>102.63200000000001</v>
      </c>
      <c r="K531" s="956">
        <v>102.42700000000001</v>
      </c>
      <c r="L531" s="956">
        <v>102.19799999999999</v>
      </c>
      <c r="M531" s="957">
        <v>101.84399999999999</v>
      </c>
      <c r="N531" s="977"/>
      <c r="O531" s="972"/>
      <c r="P531" s="1188">
        <f t="shared" si="7"/>
        <v>0.625</v>
      </c>
    </row>
    <row r="532" spans="1:16" ht="15.75">
      <c r="A532" s="972"/>
      <c r="B532" s="972"/>
      <c r="C532" s="955">
        <v>7.0000000000000007E-2</v>
      </c>
      <c r="D532" s="956"/>
      <c r="E532" s="956"/>
      <c r="F532" s="956"/>
      <c r="G532" s="956"/>
      <c r="H532" s="956">
        <v>102.79300000000001</v>
      </c>
      <c r="I532" s="956">
        <v>102.732</v>
      </c>
      <c r="J532" s="956">
        <v>102.652</v>
      </c>
      <c r="K532" s="956">
        <v>102.44799999999999</v>
      </c>
      <c r="L532" s="956">
        <v>102.21899999999999</v>
      </c>
      <c r="M532" s="957">
        <v>101.86499999999999</v>
      </c>
      <c r="N532" s="977"/>
      <c r="O532" s="972"/>
      <c r="P532" s="1188">
        <f t="shared" si="7"/>
        <v>0.625</v>
      </c>
    </row>
    <row r="533" spans="1:16" ht="15.75">
      <c r="A533" s="972"/>
      <c r="B533" s="972"/>
      <c r="C533" s="955">
        <v>7.1249999999999994E-2</v>
      </c>
      <c r="D533" s="956"/>
      <c r="E533" s="956"/>
      <c r="F533" s="956"/>
      <c r="G533" s="956"/>
      <c r="H533" s="956">
        <v>103.042</v>
      </c>
      <c r="I533" s="956">
        <v>102.98</v>
      </c>
      <c r="J533" s="956">
        <v>102.901</v>
      </c>
      <c r="K533" s="956">
        <v>102.696</v>
      </c>
      <c r="L533" s="956">
        <v>102.467</v>
      </c>
      <c r="M533" s="957">
        <v>102.113</v>
      </c>
      <c r="N533" s="977"/>
      <c r="O533" s="972"/>
      <c r="P533" s="1188">
        <f t="shared" si="7"/>
        <v>0.625</v>
      </c>
    </row>
    <row r="534" spans="1:16" ht="15.75">
      <c r="A534" s="972"/>
      <c r="B534" s="972"/>
      <c r="C534" s="955">
        <v>7.2499999999999995E-2</v>
      </c>
      <c r="D534" s="956"/>
      <c r="E534" s="956"/>
      <c r="F534" s="956"/>
      <c r="G534" s="956"/>
      <c r="H534" s="956">
        <v>102.94</v>
      </c>
      <c r="I534" s="956">
        <v>102.863</v>
      </c>
      <c r="J534" s="956">
        <v>102.773</v>
      </c>
      <c r="K534" s="956">
        <v>102.56100000000001</v>
      </c>
      <c r="L534" s="956">
        <v>102.325</v>
      </c>
      <c r="M534" s="957">
        <v>101.96299999999999</v>
      </c>
      <c r="N534" s="977"/>
      <c r="O534" s="972"/>
      <c r="P534" s="1188">
        <f t="shared" si="7"/>
        <v>0.625</v>
      </c>
    </row>
    <row r="535" spans="1:16" ht="15.75">
      <c r="A535" s="972"/>
      <c r="B535" s="972"/>
      <c r="C535" s="955">
        <v>7.3749999999999996E-2</v>
      </c>
      <c r="D535" s="956"/>
      <c r="E535" s="956"/>
      <c r="F535" s="956"/>
      <c r="G535" s="956"/>
      <c r="H535" s="956">
        <v>103.377</v>
      </c>
      <c r="I535" s="956">
        <v>103.3</v>
      </c>
      <c r="J535" s="956">
        <v>103.21</v>
      </c>
      <c r="K535" s="956">
        <v>102.998</v>
      </c>
      <c r="L535" s="956">
        <v>102.762</v>
      </c>
      <c r="M535" s="957">
        <v>102.4</v>
      </c>
      <c r="N535" s="977"/>
      <c r="O535" s="972"/>
      <c r="P535" s="1188">
        <f t="shared" si="7"/>
        <v>0.625</v>
      </c>
    </row>
    <row r="536" spans="1:16" ht="16.5" thickBot="1">
      <c r="A536" s="972"/>
      <c r="B536" s="972"/>
      <c r="C536" s="958">
        <v>7.4999999999999997E-2</v>
      </c>
      <c r="D536" s="959"/>
      <c r="E536" s="959"/>
      <c r="F536" s="959"/>
      <c r="G536" s="959"/>
      <c r="H536" s="959">
        <v>103.8</v>
      </c>
      <c r="I536" s="959">
        <v>103.723</v>
      </c>
      <c r="J536" s="959">
        <v>103.633</v>
      </c>
      <c r="K536" s="959">
        <v>103.422</v>
      </c>
      <c r="L536" s="959">
        <v>103.185</v>
      </c>
      <c r="M536" s="960">
        <v>102.82299999999999</v>
      </c>
      <c r="N536" s="977"/>
      <c r="O536" s="972"/>
      <c r="P536" s="1188">
        <f t="shared" si="7"/>
        <v>0.625</v>
      </c>
    </row>
    <row r="537" spans="1:16" ht="16.5" thickBot="1">
      <c r="A537" s="973"/>
      <c r="B537" s="972"/>
      <c r="C537" s="1815" t="s">
        <v>619</v>
      </c>
      <c r="D537" s="1830"/>
      <c r="E537" s="1830"/>
      <c r="F537" s="1830"/>
      <c r="G537" s="1830"/>
      <c r="H537" s="1830"/>
      <c r="I537" s="1830"/>
      <c r="J537" s="1830"/>
      <c r="K537" s="1830"/>
      <c r="L537" s="1830"/>
      <c r="M537" s="1831"/>
      <c r="N537" s="972"/>
      <c r="O537" s="973"/>
      <c r="P537" s="1183"/>
    </row>
    <row r="538" spans="1:16" ht="15.75">
      <c r="A538" s="972"/>
      <c r="B538" s="972"/>
      <c r="C538" s="961" t="s">
        <v>620</v>
      </c>
      <c r="D538" s="940"/>
      <c r="E538" s="940"/>
      <c r="F538" s="940"/>
      <c r="G538" s="940"/>
      <c r="H538" s="940"/>
      <c r="I538" s="940"/>
      <c r="J538" s="943"/>
      <c r="K538" s="943"/>
      <c r="L538" s="940"/>
      <c r="M538" s="1025" t="s">
        <v>621</v>
      </c>
      <c r="N538" s="972"/>
      <c r="O538" s="978"/>
      <c r="P538" s="1183"/>
    </row>
    <row r="539" spans="1:16" ht="15.75">
      <c r="A539" s="972"/>
      <c r="B539" s="972"/>
      <c r="C539" s="963" t="s">
        <v>622</v>
      </c>
      <c r="D539" s="946"/>
      <c r="E539" s="946"/>
      <c r="F539" s="946"/>
      <c r="G539" s="946"/>
      <c r="H539" s="946"/>
      <c r="I539" s="946"/>
      <c r="J539" s="947"/>
      <c r="K539" s="947"/>
      <c r="L539" s="946"/>
      <c r="M539" s="948"/>
      <c r="N539" s="972"/>
      <c r="O539" s="978"/>
      <c r="P539" s="1183"/>
    </row>
    <row r="540" spans="1:16" ht="15.75">
      <c r="A540" s="979"/>
      <c r="B540" s="972"/>
      <c r="C540" s="949"/>
      <c r="D540" s="950"/>
      <c r="E540" s="950"/>
      <c r="F540" s="950"/>
      <c r="G540" s="950"/>
      <c r="H540" s="950"/>
      <c r="I540" s="950"/>
      <c r="J540" s="950"/>
      <c r="K540" s="950"/>
      <c r="L540" s="950"/>
      <c r="M540" s="951"/>
      <c r="N540" s="976"/>
      <c r="O540" s="976"/>
      <c r="P540" s="1183"/>
    </row>
    <row r="541" spans="1:16" ht="15.75">
      <c r="A541" s="976"/>
      <c r="B541" s="972"/>
      <c r="C541" s="952" t="s">
        <v>548</v>
      </c>
      <c r="D541" s="953" t="s">
        <v>549</v>
      </c>
      <c r="E541" s="953" t="s">
        <v>550</v>
      </c>
      <c r="F541" s="953" t="s">
        <v>551</v>
      </c>
      <c r="G541" s="953" t="s">
        <v>552</v>
      </c>
      <c r="H541" s="953" t="s">
        <v>553</v>
      </c>
      <c r="I541" s="953" t="s">
        <v>554</v>
      </c>
      <c r="J541" s="953" t="s">
        <v>555</v>
      </c>
      <c r="K541" s="953" t="s">
        <v>556</v>
      </c>
      <c r="L541" s="953" t="s">
        <v>557</v>
      </c>
      <c r="M541" s="954" t="s">
        <v>558</v>
      </c>
      <c r="N541" s="976"/>
      <c r="O541" s="976"/>
      <c r="P541" s="1183" t="s">
        <v>439</v>
      </c>
    </row>
    <row r="542" spans="1:16" ht="15.75">
      <c r="A542" s="980"/>
      <c r="B542" s="972"/>
      <c r="C542" s="964">
        <v>4.7500000000000001E-2</v>
      </c>
      <c r="D542" s="956"/>
      <c r="E542" s="956"/>
      <c r="F542" s="956"/>
      <c r="G542" s="956"/>
      <c r="H542" s="956">
        <v>98.602000000000004</v>
      </c>
      <c r="I542" s="956">
        <v>98.6</v>
      </c>
      <c r="J542" s="956">
        <v>98.593999999999994</v>
      </c>
      <c r="K542" s="956">
        <v>98.418999999999997</v>
      </c>
      <c r="L542" s="956">
        <v>98.218000000000004</v>
      </c>
      <c r="M542" s="957">
        <v>97.891999999999996</v>
      </c>
      <c r="N542" s="977"/>
      <c r="O542" s="977"/>
      <c r="P542" s="1188">
        <f>SUM(R2)</f>
        <v>0.625</v>
      </c>
    </row>
    <row r="543" spans="1:16" ht="15.75">
      <c r="A543" s="980"/>
      <c r="B543" s="972"/>
      <c r="C543" s="964">
        <v>4.8750000000000002E-2</v>
      </c>
      <c r="D543" s="956"/>
      <c r="E543" s="956"/>
      <c r="F543" s="956"/>
      <c r="G543" s="956"/>
      <c r="H543" s="956">
        <v>99.113</v>
      </c>
      <c r="I543" s="956">
        <v>99.111000000000004</v>
      </c>
      <c r="J543" s="956">
        <v>99.105000000000004</v>
      </c>
      <c r="K543" s="956">
        <v>98.93</v>
      </c>
      <c r="L543" s="956">
        <v>98.728999999999999</v>
      </c>
      <c r="M543" s="957">
        <v>98.403000000000006</v>
      </c>
      <c r="N543" s="977"/>
      <c r="O543" s="977"/>
      <c r="P543" s="1188">
        <f>SUM(P542)</f>
        <v>0.625</v>
      </c>
    </row>
    <row r="544" spans="1:16" ht="15.75">
      <c r="A544" s="980"/>
      <c r="B544" s="972"/>
      <c r="C544" s="964">
        <v>4.99E-2</v>
      </c>
      <c r="D544" s="956"/>
      <c r="E544" s="956"/>
      <c r="F544" s="956"/>
      <c r="G544" s="956"/>
      <c r="H544" s="956">
        <v>99.462000000000003</v>
      </c>
      <c r="I544" s="956">
        <v>99.46</v>
      </c>
      <c r="J544" s="956">
        <v>99.453999999999994</v>
      </c>
      <c r="K544" s="956">
        <v>99.278000000000006</v>
      </c>
      <c r="L544" s="956">
        <v>99.076999999999998</v>
      </c>
      <c r="M544" s="957">
        <v>98.751999999999995</v>
      </c>
      <c r="N544" s="977"/>
      <c r="O544" s="977"/>
      <c r="P544" s="1188">
        <f t="shared" ref="P544:P561" si="8">SUM(P543)</f>
        <v>0.625</v>
      </c>
    </row>
    <row r="545" spans="1:16" ht="15.75">
      <c r="A545" s="980"/>
      <c r="B545" s="972"/>
      <c r="C545" s="964">
        <v>0.05</v>
      </c>
      <c r="D545" s="956"/>
      <c r="E545" s="956"/>
      <c r="F545" s="956"/>
      <c r="G545" s="956"/>
      <c r="H545" s="956">
        <v>99.477999999999994</v>
      </c>
      <c r="I545" s="956">
        <v>99.477000000000004</v>
      </c>
      <c r="J545" s="956">
        <v>99.47</v>
      </c>
      <c r="K545" s="956">
        <v>99.295000000000002</v>
      </c>
      <c r="L545" s="956">
        <v>99.093999999999994</v>
      </c>
      <c r="M545" s="957">
        <v>98.769000000000005</v>
      </c>
      <c r="N545" s="977"/>
      <c r="O545" s="977"/>
      <c r="P545" s="1188">
        <f t="shared" si="8"/>
        <v>0.625</v>
      </c>
    </row>
    <row r="546" spans="1:16" ht="15.75">
      <c r="A546" s="980"/>
      <c r="B546" s="972"/>
      <c r="C546" s="964">
        <v>5.1249999999999997E-2</v>
      </c>
      <c r="D546" s="956"/>
      <c r="E546" s="956"/>
      <c r="F546" s="956"/>
      <c r="G546" s="956"/>
      <c r="H546" s="956">
        <v>99.387</v>
      </c>
      <c r="I546" s="956">
        <v>99.370999999999995</v>
      </c>
      <c r="J546" s="956">
        <v>99.358000000000004</v>
      </c>
      <c r="K546" s="956">
        <v>99.188999999999993</v>
      </c>
      <c r="L546" s="956">
        <v>98.995999999999995</v>
      </c>
      <c r="M546" s="957">
        <v>98.677999999999997</v>
      </c>
      <c r="N546" s="977"/>
      <c r="O546" s="977"/>
      <c r="P546" s="1188">
        <f t="shared" si="8"/>
        <v>0.625</v>
      </c>
    </row>
    <row r="547" spans="1:16" ht="15.75">
      <c r="A547" s="980"/>
      <c r="B547" s="972"/>
      <c r="C547" s="964">
        <v>5.2499999999999998E-2</v>
      </c>
      <c r="D547" s="956"/>
      <c r="E547" s="956"/>
      <c r="F547" s="956"/>
      <c r="G547" s="956"/>
      <c r="H547" s="956">
        <v>99.903999999999996</v>
      </c>
      <c r="I547" s="956">
        <v>99.888000000000005</v>
      </c>
      <c r="J547" s="956">
        <v>99.875</v>
      </c>
      <c r="K547" s="956">
        <v>99.706999999999994</v>
      </c>
      <c r="L547" s="956">
        <v>99.513999999999996</v>
      </c>
      <c r="M547" s="957">
        <v>99.195999999999998</v>
      </c>
      <c r="N547" s="977"/>
      <c r="O547" s="977"/>
      <c r="P547" s="1188">
        <f t="shared" si="8"/>
        <v>0.625</v>
      </c>
    </row>
    <row r="548" spans="1:16" ht="15.75">
      <c r="A548" s="980"/>
      <c r="B548" s="972"/>
      <c r="C548" s="964">
        <v>5.3749999999999999E-2</v>
      </c>
      <c r="D548" s="956"/>
      <c r="E548" s="956"/>
      <c r="F548" s="956"/>
      <c r="G548" s="956"/>
      <c r="H548" s="956">
        <v>100.367</v>
      </c>
      <c r="I548" s="956">
        <v>100.352</v>
      </c>
      <c r="J548" s="956">
        <v>100.33799999999999</v>
      </c>
      <c r="K548" s="956">
        <v>100.17</v>
      </c>
      <c r="L548" s="956">
        <v>99.977000000000004</v>
      </c>
      <c r="M548" s="957">
        <v>99.659000000000006</v>
      </c>
      <c r="N548" s="977"/>
      <c r="O548" s="977"/>
      <c r="P548" s="1188">
        <f t="shared" si="8"/>
        <v>0.625</v>
      </c>
    </row>
    <row r="549" spans="1:16" ht="15.75">
      <c r="A549" s="980"/>
      <c r="B549" s="972"/>
      <c r="C549" s="964">
        <v>5.5E-2</v>
      </c>
      <c r="D549" s="956"/>
      <c r="E549" s="956"/>
      <c r="F549" s="956"/>
      <c r="G549" s="956"/>
      <c r="H549" s="956">
        <v>100.65600000000001</v>
      </c>
      <c r="I549" s="956">
        <v>100.64</v>
      </c>
      <c r="J549" s="956">
        <v>100.627</v>
      </c>
      <c r="K549" s="956">
        <v>100.459</v>
      </c>
      <c r="L549" s="956">
        <v>100.26600000000001</v>
      </c>
      <c r="M549" s="957">
        <v>99.947999999999993</v>
      </c>
      <c r="N549" s="977"/>
      <c r="O549" s="977"/>
      <c r="P549" s="1188">
        <f t="shared" si="8"/>
        <v>0.625</v>
      </c>
    </row>
    <row r="550" spans="1:16" ht="15.75">
      <c r="A550" s="980"/>
      <c r="B550" s="972"/>
      <c r="C550" s="964">
        <v>5.6250000000000001E-2</v>
      </c>
      <c r="D550" s="956"/>
      <c r="E550" s="956"/>
      <c r="F550" s="956"/>
      <c r="G550" s="956"/>
      <c r="H550" s="956">
        <v>100.526</v>
      </c>
      <c r="I550" s="956">
        <v>100.496</v>
      </c>
      <c r="J550" s="956">
        <v>100.468</v>
      </c>
      <c r="K550" s="956">
        <v>100.285</v>
      </c>
      <c r="L550" s="956">
        <v>100.07599999999999</v>
      </c>
      <c r="M550" s="957">
        <v>99.742999999999995</v>
      </c>
      <c r="N550" s="977"/>
      <c r="O550" s="977"/>
      <c r="P550" s="1188">
        <f t="shared" si="8"/>
        <v>0.625</v>
      </c>
    </row>
    <row r="551" spans="1:16" ht="15.75">
      <c r="A551" s="980"/>
      <c r="B551" s="972"/>
      <c r="C551" s="964">
        <v>5.7500000000000002E-2</v>
      </c>
      <c r="D551" s="956"/>
      <c r="E551" s="956"/>
      <c r="F551" s="956"/>
      <c r="G551" s="956"/>
      <c r="H551" s="956">
        <v>101.011</v>
      </c>
      <c r="I551" s="956">
        <v>100.98099999999999</v>
      </c>
      <c r="J551" s="956">
        <v>100.953</v>
      </c>
      <c r="K551" s="956">
        <v>100.77</v>
      </c>
      <c r="L551" s="956">
        <v>100.562</v>
      </c>
      <c r="M551" s="957">
        <v>100.229</v>
      </c>
      <c r="N551" s="977"/>
      <c r="O551" s="977"/>
      <c r="P551" s="1188">
        <f t="shared" si="8"/>
        <v>0.625</v>
      </c>
    </row>
    <row r="552" spans="1:16" ht="15.75">
      <c r="A552" s="980"/>
      <c r="B552" s="972"/>
      <c r="C552" s="964">
        <v>5.8749999999999997E-2</v>
      </c>
      <c r="D552" s="956"/>
      <c r="E552" s="956"/>
      <c r="F552" s="956"/>
      <c r="G552" s="956"/>
      <c r="H552" s="956">
        <v>101.44799999999999</v>
      </c>
      <c r="I552" s="956">
        <v>101.41800000000001</v>
      </c>
      <c r="J552" s="956">
        <v>101.39</v>
      </c>
      <c r="K552" s="956">
        <v>101.20699999999999</v>
      </c>
      <c r="L552" s="956">
        <v>100.999</v>
      </c>
      <c r="M552" s="957">
        <v>100.666</v>
      </c>
      <c r="N552" s="977"/>
      <c r="O552" s="977"/>
      <c r="P552" s="1188">
        <f t="shared" si="8"/>
        <v>0.625</v>
      </c>
    </row>
    <row r="553" spans="1:16" ht="15.75">
      <c r="A553" s="980"/>
      <c r="B553" s="972"/>
      <c r="C553" s="964">
        <v>5.9900000000000002E-2</v>
      </c>
      <c r="D553" s="956"/>
      <c r="E553" s="956"/>
      <c r="F553" s="956"/>
      <c r="G553" s="956"/>
      <c r="H553" s="956">
        <v>101.70699999999999</v>
      </c>
      <c r="I553" s="956">
        <v>101.67700000000001</v>
      </c>
      <c r="J553" s="956">
        <v>101.649</v>
      </c>
      <c r="K553" s="956">
        <v>101.46599999999999</v>
      </c>
      <c r="L553" s="956">
        <v>101.258</v>
      </c>
      <c r="M553" s="957">
        <v>100.925</v>
      </c>
      <c r="N553" s="977"/>
      <c r="O553" s="977"/>
      <c r="P553" s="1188">
        <f t="shared" si="8"/>
        <v>0.625</v>
      </c>
    </row>
    <row r="554" spans="1:16" ht="15.75">
      <c r="A554" s="980"/>
      <c r="B554" s="972"/>
      <c r="C554" s="964">
        <v>0.06</v>
      </c>
      <c r="D554" s="956"/>
      <c r="E554" s="956"/>
      <c r="F554" s="956"/>
      <c r="G554" s="956"/>
      <c r="H554" s="956">
        <v>101.724</v>
      </c>
      <c r="I554" s="956">
        <v>101.694</v>
      </c>
      <c r="J554" s="956">
        <v>101.666</v>
      </c>
      <c r="K554" s="956">
        <v>101.483</v>
      </c>
      <c r="L554" s="956">
        <v>101.27500000000001</v>
      </c>
      <c r="M554" s="957">
        <v>100.94199999999999</v>
      </c>
      <c r="N554" s="977"/>
      <c r="O554" s="977"/>
      <c r="P554" s="1188">
        <f t="shared" si="8"/>
        <v>0.625</v>
      </c>
    </row>
    <row r="555" spans="1:16" ht="15.75">
      <c r="A555" s="980"/>
      <c r="B555" s="972"/>
      <c r="C555" s="964">
        <v>6.1249999999999999E-2</v>
      </c>
      <c r="D555" s="956"/>
      <c r="E555" s="956"/>
      <c r="F555" s="956"/>
      <c r="G555" s="956"/>
      <c r="H555" s="956">
        <v>101.437</v>
      </c>
      <c r="I555" s="956">
        <v>101.407</v>
      </c>
      <c r="J555" s="956">
        <v>101.35599999999999</v>
      </c>
      <c r="K555" s="956">
        <v>101.105</v>
      </c>
      <c r="L555" s="956">
        <v>100.82899999999999</v>
      </c>
      <c r="M555" s="957">
        <v>100.428</v>
      </c>
      <c r="N555" s="977"/>
      <c r="O555" s="977"/>
      <c r="P555" s="1188">
        <f t="shared" si="8"/>
        <v>0.625</v>
      </c>
    </row>
    <row r="556" spans="1:16" ht="15.75">
      <c r="A556" s="980"/>
      <c r="B556" s="972"/>
      <c r="C556" s="964">
        <v>6.25E-2</v>
      </c>
      <c r="D556" s="956"/>
      <c r="E556" s="956"/>
      <c r="F556" s="956"/>
      <c r="G556" s="956"/>
      <c r="H556" s="956">
        <v>101.90900000000001</v>
      </c>
      <c r="I556" s="956">
        <v>101.879</v>
      </c>
      <c r="J556" s="956">
        <v>101.82899999999999</v>
      </c>
      <c r="K556" s="956">
        <v>101.578</v>
      </c>
      <c r="L556" s="956">
        <v>101.301</v>
      </c>
      <c r="M556" s="957">
        <v>100.9</v>
      </c>
      <c r="N556" s="977"/>
      <c r="O556" s="977"/>
      <c r="P556" s="1188">
        <f t="shared" si="8"/>
        <v>0.625</v>
      </c>
    </row>
    <row r="557" spans="1:16" ht="15.75">
      <c r="A557" s="980"/>
      <c r="B557" s="972"/>
      <c r="C557" s="964">
        <v>6.3750000000000001E-2</v>
      </c>
      <c r="D557" s="956"/>
      <c r="E557" s="956"/>
      <c r="F557" s="956"/>
      <c r="G557" s="956"/>
      <c r="H557" s="956">
        <v>102.337</v>
      </c>
      <c r="I557" s="956">
        <v>102.307</v>
      </c>
      <c r="J557" s="956">
        <v>102.25700000000001</v>
      </c>
      <c r="K557" s="956">
        <v>102.005</v>
      </c>
      <c r="L557" s="956">
        <v>101.729</v>
      </c>
      <c r="M557" s="957">
        <v>101.328</v>
      </c>
      <c r="N557" s="977"/>
      <c r="O557" s="977"/>
      <c r="P557" s="1188">
        <f t="shared" si="8"/>
        <v>0.625</v>
      </c>
    </row>
    <row r="558" spans="1:16" ht="15.75">
      <c r="A558" s="980"/>
      <c r="B558" s="972"/>
      <c r="C558" s="964">
        <v>6.5000000000000002E-2</v>
      </c>
      <c r="D558" s="956"/>
      <c r="E558" s="956"/>
      <c r="F558" s="956"/>
      <c r="G558" s="956"/>
      <c r="H558" s="956">
        <v>102.601</v>
      </c>
      <c r="I558" s="956">
        <v>102.571</v>
      </c>
      <c r="J558" s="956">
        <v>102.52</v>
      </c>
      <c r="K558" s="956">
        <v>102.26900000000001</v>
      </c>
      <c r="L558" s="956">
        <v>101.99299999999999</v>
      </c>
      <c r="M558" s="957">
        <v>101.592</v>
      </c>
      <c r="N558" s="977"/>
      <c r="O558" s="977"/>
      <c r="P558" s="1188">
        <f t="shared" si="8"/>
        <v>0.625</v>
      </c>
    </row>
    <row r="559" spans="1:16" ht="15.75">
      <c r="A559" s="980"/>
      <c r="B559" s="972"/>
      <c r="C559" s="964">
        <v>6.6250000000000003E-2</v>
      </c>
      <c r="D559" s="956"/>
      <c r="E559" s="956"/>
      <c r="F559" s="956"/>
      <c r="G559" s="956"/>
      <c r="H559" s="956">
        <v>102.07599999999999</v>
      </c>
      <c r="I559" s="956">
        <v>102.018</v>
      </c>
      <c r="J559" s="956">
        <v>101.944</v>
      </c>
      <c r="K559" s="956">
        <v>101.67700000000001</v>
      </c>
      <c r="L559" s="956">
        <v>101.386</v>
      </c>
      <c r="M559" s="957">
        <v>100.97</v>
      </c>
      <c r="N559" s="977"/>
      <c r="O559" s="977"/>
      <c r="P559" s="1188">
        <f t="shared" si="8"/>
        <v>0.625</v>
      </c>
    </row>
    <row r="560" spans="1:16" ht="15.75">
      <c r="A560" s="980"/>
      <c r="B560" s="972"/>
      <c r="C560" s="964">
        <v>6.7500000000000004E-2</v>
      </c>
      <c r="D560" s="956"/>
      <c r="E560" s="956"/>
      <c r="F560" s="956"/>
      <c r="G560" s="956"/>
      <c r="H560" s="956">
        <v>102.541</v>
      </c>
      <c r="I560" s="956">
        <v>102.483</v>
      </c>
      <c r="J560" s="956">
        <v>102.408</v>
      </c>
      <c r="K560" s="956">
        <v>102.142</v>
      </c>
      <c r="L560" s="956">
        <v>101.851</v>
      </c>
      <c r="M560" s="957">
        <v>101.434</v>
      </c>
      <c r="N560" s="977"/>
      <c r="O560" s="977"/>
      <c r="P560" s="1188">
        <f t="shared" si="8"/>
        <v>0.625</v>
      </c>
    </row>
    <row r="561" spans="1:16" ht="16.5" thickBot="1">
      <c r="A561" s="980"/>
      <c r="B561" s="972"/>
      <c r="C561" s="965">
        <v>6.8750000000000006E-2</v>
      </c>
      <c r="D561" s="959"/>
      <c r="E561" s="959"/>
      <c r="F561" s="959"/>
      <c r="G561" s="959"/>
      <c r="H561" s="959">
        <v>102.956</v>
      </c>
      <c r="I561" s="959">
        <v>102.89700000000001</v>
      </c>
      <c r="J561" s="959">
        <v>102.82299999999999</v>
      </c>
      <c r="K561" s="959">
        <v>102.557</v>
      </c>
      <c r="L561" s="959">
        <v>102.265</v>
      </c>
      <c r="M561" s="960">
        <v>101.849</v>
      </c>
      <c r="N561" s="977"/>
      <c r="O561" s="977"/>
      <c r="P561" s="1188">
        <f t="shared" si="8"/>
        <v>0.625</v>
      </c>
    </row>
    <row r="562" spans="1:16" ht="16.5" thickBot="1">
      <c r="A562" s="973"/>
      <c r="B562" s="972"/>
      <c r="C562" s="1815" t="s">
        <v>623</v>
      </c>
      <c r="D562" s="1830"/>
      <c r="E562" s="1830"/>
      <c r="F562" s="1830"/>
      <c r="G562" s="1830"/>
      <c r="H562" s="1830"/>
      <c r="I562" s="1830"/>
      <c r="J562" s="1830"/>
      <c r="K562" s="1830"/>
      <c r="L562" s="1830"/>
      <c r="M562" s="1831"/>
      <c r="N562" s="981"/>
      <c r="O562" s="981"/>
      <c r="P562" s="1183"/>
    </row>
    <row r="563" spans="1:16" ht="15.75">
      <c r="A563" s="972"/>
      <c r="B563" s="972"/>
      <c r="C563" s="939" t="s">
        <v>624</v>
      </c>
      <c r="D563" s="940"/>
      <c r="E563" s="940"/>
      <c r="F563" s="940"/>
      <c r="G563" s="940"/>
      <c r="H563" s="940"/>
      <c r="I563" s="940"/>
      <c r="J563" s="943"/>
      <c r="K563" s="943"/>
      <c r="L563" s="940"/>
      <c r="M563" s="966" t="s">
        <v>625</v>
      </c>
      <c r="N563" s="982"/>
      <c r="O563" s="983"/>
      <c r="P563" s="1183"/>
    </row>
    <row r="564" spans="1:16" ht="15.75">
      <c r="A564" s="979"/>
      <c r="B564" s="972"/>
      <c r="C564" s="963"/>
      <c r="D564" s="946"/>
      <c r="E564" s="946"/>
      <c r="F564" s="946"/>
      <c r="G564" s="946"/>
      <c r="H564" s="946"/>
      <c r="I564" s="946"/>
      <c r="J564" s="947"/>
      <c r="K564" s="947"/>
      <c r="L564" s="946"/>
      <c r="M564" s="948"/>
      <c r="N564" s="982"/>
      <c r="O564" s="983"/>
      <c r="P564" s="1183"/>
    </row>
    <row r="565" spans="1:16" ht="15.75">
      <c r="A565" s="976"/>
      <c r="B565" s="972"/>
      <c r="C565" s="949"/>
      <c r="D565" s="950"/>
      <c r="E565" s="950"/>
      <c r="F565" s="950"/>
      <c r="G565" s="950"/>
      <c r="H565" s="950"/>
      <c r="I565" s="950"/>
      <c r="J565" s="950"/>
      <c r="K565" s="950"/>
      <c r="L565" s="950"/>
      <c r="M565" s="951"/>
      <c r="N565" s="982"/>
      <c r="O565" s="983"/>
      <c r="P565" s="1183"/>
    </row>
    <row r="566" spans="1:16" ht="15.75">
      <c r="A566" s="980"/>
      <c r="B566" s="972"/>
      <c r="C566" s="952" t="s">
        <v>548</v>
      </c>
      <c r="D566" s="953" t="s">
        <v>549</v>
      </c>
      <c r="E566" s="953" t="s">
        <v>550</v>
      </c>
      <c r="F566" s="953" t="s">
        <v>551</v>
      </c>
      <c r="G566" s="953" t="s">
        <v>552</v>
      </c>
      <c r="H566" s="953" t="s">
        <v>553</v>
      </c>
      <c r="I566" s="953" t="s">
        <v>554</v>
      </c>
      <c r="J566" s="953" t="s">
        <v>555</v>
      </c>
      <c r="K566" s="953" t="s">
        <v>556</v>
      </c>
      <c r="L566" s="953" t="s">
        <v>557</v>
      </c>
      <c r="M566" s="954" t="s">
        <v>558</v>
      </c>
      <c r="N566" s="982"/>
      <c r="O566" s="983"/>
      <c r="P566" s="1183" t="s">
        <v>439</v>
      </c>
    </row>
    <row r="567" spans="1:16" ht="15.75">
      <c r="A567" s="980"/>
      <c r="B567" s="972"/>
      <c r="C567" s="964">
        <v>5.1249999999999997E-2</v>
      </c>
      <c r="D567" s="956"/>
      <c r="E567" s="956"/>
      <c r="F567" s="956"/>
      <c r="G567" s="956"/>
      <c r="H567" s="956">
        <v>97.664000000000001</v>
      </c>
      <c r="I567" s="956">
        <v>97.665000000000006</v>
      </c>
      <c r="J567" s="956">
        <v>97.646000000000001</v>
      </c>
      <c r="K567" s="956">
        <v>97.501000000000005</v>
      </c>
      <c r="L567" s="956">
        <v>97.331999999999994</v>
      </c>
      <c r="M567" s="957">
        <v>97.037000000000006</v>
      </c>
      <c r="N567" s="982"/>
      <c r="O567" s="984"/>
      <c r="P567" s="1188">
        <f>SUM(R2)</f>
        <v>0.625</v>
      </c>
    </row>
    <row r="568" spans="1:16" ht="15.75">
      <c r="A568" s="980"/>
      <c r="B568" s="972"/>
      <c r="C568" s="964">
        <v>5.2499999999999998E-2</v>
      </c>
      <c r="D568" s="956"/>
      <c r="E568" s="956"/>
      <c r="F568" s="956"/>
      <c r="G568" s="956"/>
      <c r="H568" s="956">
        <v>98.275000000000006</v>
      </c>
      <c r="I568" s="956">
        <v>98.268000000000001</v>
      </c>
      <c r="J568" s="956">
        <v>98.242000000000004</v>
      </c>
      <c r="K568" s="956">
        <v>98.088999999999999</v>
      </c>
      <c r="L568" s="956">
        <v>97.912000000000006</v>
      </c>
      <c r="M568" s="957">
        <v>97.61</v>
      </c>
      <c r="N568" s="985"/>
      <c r="O568" s="983"/>
      <c r="P568" s="1188">
        <f>SUM(P567)</f>
        <v>0.625</v>
      </c>
    </row>
    <row r="569" spans="1:16" ht="15.75">
      <c r="A569" s="980"/>
      <c r="B569" s="972"/>
      <c r="C569" s="964">
        <v>5.3749999999999999E-2</v>
      </c>
      <c r="D569" s="956"/>
      <c r="E569" s="956"/>
      <c r="F569" s="956"/>
      <c r="G569" s="956"/>
      <c r="H569" s="956">
        <v>98.894999999999996</v>
      </c>
      <c r="I569" s="956">
        <v>98.888000000000005</v>
      </c>
      <c r="J569" s="956">
        <v>98.861000000000004</v>
      </c>
      <c r="K569" s="956">
        <v>98.709000000000003</v>
      </c>
      <c r="L569" s="956">
        <v>98.531999999999996</v>
      </c>
      <c r="M569" s="957">
        <v>98.23</v>
      </c>
      <c r="N569" s="985"/>
      <c r="O569" s="983"/>
      <c r="P569" s="1188">
        <f t="shared" ref="P569:P586" si="9">SUM(P568)</f>
        <v>0.625</v>
      </c>
    </row>
    <row r="570" spans="1:16" ht="15.75">
      <c r="A570" s="980"/>
      <c r="B570" s="972"/>
      <c r="C570" s="964">
        <v>5.4899999999999997E-2</v>
      </c>
      <c r="D570" s="956"/>
      <c r="E570" s="956"/>
      <c r="F570" s="956"/>
      <c r="G570" s="956"/>
      <c r="H570" s="956">
        <v>99.421000000000006</v>
      </c>
      <c r="I570" s="956">
        <v>99.415000000000006</v>
      </c>
      <c r="J570" s="956">
        <v>99.388000000000005</v>
      </c>
      <c r="K570" s="956">
        <v>99.236000000000004</v>
      </c>
      <c r="L570" s="956">
        <v>99.058999999999997</v>
      </c>
      <c r="M570" s="957">
        <v>98.756</v>
      </c>
      <c r="N570" s="985"/>
      <c r="O570" s="986"/>
      <c r="P570" s="1188">
        <f t="shared" si="9"/>
        <v>0.625</v>
      </c>
    </row>
    <row r="571" spans="1:16" ht="15.75">
      <c r="A571" s="980"/>
      <c r="B571" s="972"/>
      <c r="C571" s="964">
        <v>5.5E-2</v>
      </c>
      <c r="D571" s="956"/>
      <c r="E571" s="956"/>
      <c r="F571" s="956"/>
      <c r="G571" s="956"/>
      <c r="H571" s="956">
        <v>99.451999999999998</v>
      </c>
      <c r="I571" s="956">
        <v>99.444999999999993</v>
      </c>
      <c r="J571" s="956">
        <v>99.418000000000006</v>
      </c>
      <c r="K571" s="956">
        <v>99.266000000000005</v>
      </c>
      <c r="L571" s="956">
        <v>99.088999999999999</v>
      </c>
      <c r="M571" s="957">
        <v>98.787000000000006</v>
      </c>
      <c r="N571" s="987"/>
      <c r="O571" s="988"/>
      <c r="P571" s="1188">
        <f t="shared" si="9"/>
        <v>0.625</v>
      </c>
    </row>
    <row r="572" spans="1:16" ht="15.75">
      <c r="A572" s="980"/>
      <c r="B572" s="972"/>
      <c r="C572" s="964">
        <v>5.6250000000000001E-2</v>
      </c>
      <c r="D572" s="956"/>
      <c r="E572" s="956"/>
      <c r="F572" s="956"/>
      <c r="G572" s="956"/>
      <c r="H572" s="956">
        <v>99.856999999999999</v>
      </c>
      <c r="I572" s="956">
        <v>99.850999999999999</v>
      </c>
      <c r="J572" s="956">
        <v>99.823999999999998</v>
      </c>
      <c r="K572" s="956">
        <v>99.671999999999997</v>
      </c>
      <c r="L572" s="956">
        <v>99.495000000000005</v>
      </c>
      <c r="M572" s="957">
        <v>99.192999999999998</v>
      </c>
      <c r="N572" s="987"/>
      <c r="O572" s="988"/>
      <c r="P572" s="1188">
        <f t="shared" si="9"/>
        <v>0.625</v>
      </c>
    </row>
    <row r="573" spans="1:16" ht="15.75">
      <c r="A573" s="980"/>
      <c r="B573" s="972"/>
      <c r="C573" s="964">
        <v>5.7500000000000002E-2</v>
      </c>
      <c r="D573" s="956"/>
      <c r="E573" s="956"/>
      <c r="F573" s="956"/>
      <c r="G573" s="956"/>
      <c r="H573" s="956">
        <v>99.972999999999999</v>
      </c>
      <c r="I573" s="956">
        <v>99.950999999999993</v>
      </c>
      <c r="J573" s="956">
        <v>99.914000000000001</v>
      </c>
      <c r="K573" s="956">
        <v>99.754999999999995</v>
      </c>
      <c r="L573" s="956">
        <v>99.57</v>
      </c>
      <c r="M573" s="957">
        <v>99.260999999999996</v>
      </c>
      <c r="N573" s="987"/>
      <c r="O573" s="988"/>
      <c r="P573" s="1188">
        <f t="shared" si="9"/>
        <v>0.625</v>
      </c>
    </row>
    <row r="574" spans="1:16" ht="15.75">
      <c r="A574" s="980"/>
      <c r="B574" s="972"/>
      <c r="C574" s="964">
        <v>5.8749999999999997E-2</v>
      </c>
      <c r="D574" s="956"/>
      <c r="E574" s="956"/>
      <c r="F574" s="956"/>
      <c r="G574" s="956"/>
      <c r="H574" s="956">
        <v>100.54</v>
      </c>
      <c r="I574" s="956">
        <v>100.518</v>
      </c>
      <c r="J574" s="956">
        <v>100.48099999999999</v>
      </c>
      <c r="K574" s="956">
        <v>100.321</v>
      </c>
      <c r="L574" s="956">
        <v>100.137</v>
      </c>
      <c r="M574" s="957">
        <v>99.826999999999998</v>
      </c>
      <c r="N574" s="989"/>
      <c r="O574" s="990"/>
      <c r="P574" s="1188">
        <f t="shared" si="9"/>
        <v>0.625</v>
      </c>
    </row>
    <row r="575" spans="1:16" ht="15.75">
      <c r="A575" s="980"/>
      <c r="B575" s="972"/>
      <c r="C575" s="964">
        <v>5.9900000000000002E-2</v>
      </c>
      <c r="D575" s="956"/>
      <c r="E575" s="956"/>
      <c r="F575" s="956"/>
      <c r="G575" s="956"/>
      <c r="H575" s="956">
        <v>100.94799999999999</v>
      </c>
      <c r="I575" s="956">
        <v>100.926</v>
      </c>
      <c r="J575" s="956">
        <v>100.889</v>
      </c>
      <c r="K575" s="956">
        <v>100.729</v>
      </c>
      <c r="L575" s="956">
        <v>100.545</v>
      </c>
      <c r="M575" s="957">
        <v>100.235</v>
      </c>
      <c r="N575" s="989"/>
      <c r="O575" s="990"/>
      <c r="P575" s="1188">
        <f t="shared" si="9"/>
        <v>0.625</v>
      </c>
    </row>
    <row r="576" spans="1:16" ht="15.75">
      <c r="A576" s="980"/>
      <c r="B576" s="972"/>
      <c r="C576" s="964">
        <v>0.06</v>
      </c>
      <c r="D576" s="956"/>
      <c r="E576" s="956"/>
      <c r="F576" s="956"/>
      <c r="G576" s="956"/>
      <c r="H576" s="956">
        <v>100.971</v>
      </c>
      <c r="I576" s="956">
        <v>100.94799999999999</v>
      </c>
      <c r="J576" s="956">
        <v>100.911</v>
      </c>
      <c r="K576" s="956">
        <v>100.752</v>
      </c>
      <c r="L576" s="956">
        <v>100.56699999999999</v>
      </c>
      <c r="M576" s="957">
        <v>100.258</v>
      </c>
      <c r="N576" s="991"/>
      <c r="O576" s="992"/>
      <c r="P576" s="1188">
        <f t="shared" si="9"/>
        <v>0.625</v>
      </c>
    </row>
    <row r="577" spans="1:16" ht="15.75">
      <c r="A577" s="980"/>
      <c r="B577" s="972"/>
      <c r="C577" s="964">
        <v>6.1249999999999999E-2</v>
      </c>
      <c r="D577" s="956"/>
      <c r="E577" s="956"/>
      <c r="F577" s="956"/>
      <c r="G577" s="956"/>
      <c r="H577" s="956">
        <v>101.277</v>
      </c>
      <c r="I577" s="956">
        <v>101.255</v>
      </c>
      <c r="J577" s="956">
        <v>101.218</v>
      </c>
      <c r="K577" s="956">
        <v>101.05800000000001</v>
      </c>
      <c r="L577" s="956">
        <v>100.874</v>
      </c>
      <c r="M577" s="957">
        <v>100.56399999999999</v>
      </c>
      <c r="N577" s="993"/>
      <c r="O577" s="992"/>
      <c r="P577" s="1188">
        <f t="shared" si="9"/>
        <v>0.625</v>
      </c>
    </row>
    <row r="578" spans="1:16" ht="15.75">
      <c r="A578" s="980"/>
      <c r="B578" s="972"/>
      <c r="C578" s="964">
        <v>6.25E-2</v>
      </c>
      <c r="D578" s="956"/>
      <c r="E578" s="956"/>
      <c r="F578" s="956"/>
      <c r="G578" s="956"/>
      <c r="H578" s="956">
        <v>101.26900000000001</v>
      </c>
      <c r="I578" s="956">
        <v>101.224</v>
      </c>
      <c r="J578" s="956">
        <v>101.17400000000001</v>
      </c>
      <c r="K578" s="956">
        <v>101.00700000000001</v>
      </c>
      <c r="L578" s="956">
        <v>100.815</v>
      </c>
      <c r="M578" s="957">
        <v>100.498</v>
      </c>
      <c r="N578" s="985"/>
      <c r="O578" s="983"/>
      <c r="P578" s="1188">
        <f t="shared" si="9"/>
        <v>0.625</v>
      </c>
    </row>
    <row r="579" spans="1:16" ht="15.75">
      <c r="A579" s="980"/>
      <c r="B579" s="972"/>
      <c r="C579" s="964">
        <v>6.3750000000000001E-2</v>
      </c>
      <c r="D579" s="956"/>
      <c r="E579" s="956"/>
      <c r="F579" s="956"/>
      <c r="G579" s="956"/>
      <c r="H579" s="956">
        <v>101.735</v>
      </c>
      <c r="I579" s="956">
        <v>101.68899999999999</v>
      </c>
      <c r="J579" s="956">
        <v>101.639</v>
      </c>
      <c r="K579" s="956">
        <v>101.47199999999999</v>
      </c>
      <c r="L579" s="956">
        <v>101.28</v>
      </c>
      <c r="M579" s="957">
        <v>100.96299999999999</v>
      </c>
      <c r="N579" s="985"/>
      <c r="O579" s="983"/>
      <c r="P579" s="1188">
        <f t="shared" si="9"/>
        <v>0.625</v>
      </c>
    </row>
    <row r="580" spans="1:16" ht="15.75">
      <c r="A580" s="980"/>
      <c r="B580" s="972"/>
      <c r="C580" s="964">
        <v>6.4899999999999999E-2</v>
      </c>
      <c r="D580" s="956"/>
      <c r="E580" s="956"/>
      <c r="F580" s="956"/>
      <c r="G580" s="956"/>
      <c r="H580" s="956">
        <v>102.096</v>
      </c>
      <c r="I580" s="956">
        <v>102.05</v>
      </c>
      <c r="J580" s="956">
        <v>102.001</v>
      </c>
      <c r="K580" s="956">
        <v>101.834</v>
      </c>
      <c r="L580" s="956">
        <v>101.642</v>
      </c>
      <c r="M580" s="957">
        <v>101.325</v>
      </c>
      <c r="N580" s="985"/>
      <c r="O580" s="983"/>
      <c r="P580" s="1188">
        <f t="shared" si="9"/>
        <v>0.625</v>
      </c>
    </row>
    <row r="581" spans="1:16" ht="15.75">
      <c r="A581" s="980"/>
      <c r="B581" s="972"/>
      <c r="C581" s="964">
        <v>6.5000000000000002E-2</v>
      </c>
      <c r="D581" s="956"/>
      <c r="E581" s="956"/>
      <c r="F581" s="956"/>
      <c r="G581" s="956"/>
      <c r="H581" s="956">
        <v>102.124</v>
      </c>
      <c r="I581" s="956">
        <v>102.07899999999999</v>
      </c>
      <c r="J581" s="956">
        <v>102.029</v>
      </c>
      <c r="K581" s="956">
        <v>101.86199999999999</v>
      </c>
      <c r="L581" s="956">
        <v>101.67</v>
      </c>
      <c r="M581" s="957">
        <v>101.35299999999999</v>
      </c>
      <c r="N581" s="994"/>
      <c r="O581" s="995"/>
      <c r="P581" s="1188">
        <f t="shared" si="9"/>
        <v>0.625</v>
      </c>
    </row>
    <row r="582" spans="1:16" ht="15.75">
      <c r="A582" s="980"/>
      <c r="B582" s="972"/>
      <c r="C582" s="964">
        <v>6.6250000000000003E-2</v>
      </c>
      <c r="D582" s="956"/>
      <c r="E582" s="956"/>
      <c r="F582" s="956"/>
      <c r="G582" s="956"/>
      <c r="H582" s="956">
        <v>102.426</v>
      </c>
      <c r="I582" s="956">
        <v>102.381</v>
      </c>
      <c r="J582" s="956">
        <v>102.331</v>
      </c>
      <c r="K582" s="956">
        <v>102.164</v>
      </c>
      <c r="L582" s="956">
        <v>101.97199999999999</v>
      </c>
      <c r="M582" s="957">
        <v>101.655</v>
      </c>
      <c r="N582" s="989"/>
      <c r="O582" s="983"/>
      <c r="P582" s="1188">
        <f t="shared" si="9"/>
        <v>0.625</v>
      </c>
    </row>
    <row r="583" spans="1:16" ht="15.75">
      <c r="A583" s="980"/>
      <c r="B583" s="972"/>
      <c r="C583" s="964">
        <v>6.7500000000000004E-2</v>
      </c>
      <c r="D583" s="956"/>
      <c r="E583" s="956"/>
      <c r="F583" s="956"/>
      <c r="G583" s="956"/>
      <c r="H583" s="956">
        <v>102.20699999999999</v>
      </c>
      <c r="I583" s="956">
        <v>102.146</v>
      </c>
      <c r="J583" s="956">
        <v>102.066</v>
      </c>
      <c r="K583" s="956">
        <v>101.86199999999999</v>
      </c>
      <c r="L583" s="956">
        <v>101.633</v>
      </c>
      <c r="M583" s="957">
        <v>101.27800000000001</v>
      </c>
      <c r="N583" s="996"/>
      <c r="O583" s="995"/>
      <c r="P583" s="1188">
        <f t="shared" si="9"/>
        <v>0.625</v>
      </c>
    </row>
    <row r="584" spans="1:16" ht="15.75">
      <c r="A584" s="973"/>
      <c r="B584" s="972"/>
      <c r="C584" s="964">
        <v>6.8750000000000006E-2</v>
      </c>
      <c r="D584" s="956"/>
      <c r="E584" s="956"/>
      <c r="F584" s="956"/>
      <c r="G584" s="956"/>
      <c r="H584" s="956">
        <v>102.629</v>
      </c>
      <c r="I584" s="956">
        <v>102.568</v>
      </c>
      <c r="J584" s="956">
        <v>102.488</v>
      </c>
      <c r="K584" s="956">
        <v>102.28400000000001</v>
      </c>
      <c r="L584" s="956">
        <v>102.05500000000001</v>
      </c>
      <c r="M584" s="957">
        <v>101.7</v>
      </c>
      <c r="N584" s="989"/>
      <c r="O584" s="997"/>
      <c r="P584" s="1188">
        <f t="shared" si="9"/>
        <v>0.625</v>
      </c>
    </row>
    <row r="585" spans="1:16" ht="15.75">
      <c r="A585" s="972"/>
      <c r="B585" s="972"/>
      <c r="C585" s="964">
        <v>6.9900000000000004E-2</v>
      </c>
      <c r="D585" s="956"/>
      <c r="E585" s="956"/>
      <c r="F585" s="956"/>
      <c r="G585" s="956"/>
      <c r="H585" s="956">
        <v>102.982</v>
      </c>
      <c r="I585" s="956">
        <v>102.92100000000001</v>
      </c>
      <c r="J585" s="956">
        <v>102.84099999999999</v>
      </c>
      <c r="K585" s="956">
        <v>102.636</v>
      </c>
      <c r="L585" s="956">
        <v>102.407</v>
      </c>
      <c r="M585" s="957">
        <v>102.053</v>
      </c>
      <c r="N585" s="989"/>
      <c r="O585" s="997"/>
      <c r="P585" s="1188">
        <f t="shared" si="9"/>
        <v>0.625</v>
      </c>
    </row>
    <row r="586" spans="1:16" ht="16.5" thickBot="1">
      <c r="A586" s="979"/>
      <c r="B586" s="972"/>
      <c r="C586" s="965">
        <v>7.0000000000000007E-2</v>
      </c>
      <c r="D586" s="959"/>
      <c r="E586" s="959"/>
      <c r="F586" s="959"/>
      <c r="G586" s="959"/>
      <c r="H586" s="959">
        <v>103.006</v>
      </c>
      <c r="I586" s="959">
        <v>102.944</v>
      </c>
      <c r="J586" s="959">
        <v>102.864</v>
      </c>
      <c r="K586" s="959">
        <v>102.66</v>
      </c>
      <c r="L586" s="959">
        <v>102.431</v>
      </c>
      <c r="M586" s="960">
        <v>102.077</v>
      </c>
      <c r="N586" s="972"/>
      <c r="O586" s="972"/>
      <c r="P586" s="1188">
        <f t="shared" si="9"/>
        <v>0.625</v>
      </c>
    </row>
    <row r="587" spans="1:16" ht="16.5" thickBot="1">
      <c r="A587" s="976"/>
      <c r="B587" s="972"/>
      <c r="C587" s="1815" t="s">
        <v>626</v>
      </c>
      <c r="D587" s="1830"/>
      <c r="E587" s="1830"/>
      <c r="F587" s="1830"/>
      <c r="G587" s="1830"/>
      <c r="H587" s="1830"/>
      <c r="I587" s="1830"/>
      <c r="J587" s="1830"/>
      <c r="K587" s="1830"/>
      <c r="L587" s="1830"/>
      <c r="M587" s="1831"/>
      <c r="N587" s="998"/>
      <c r="O587" s="999"/>
      <c r="P587" s="1183"/>
    </row>
    <row r="588" spans="1:16" ht="15.75">
      <c r="A588" s="980"/>
      <c r="B588" s="972"/>
      <c r="C588" s="967" t="s">
        <v>627</v>
      </c>
      <c r="D588" s="968"/>
      <c r="E588" s="968"/>
      <c r="F588" s="968"/>
      <c r="G588" s="968"/>
      <c r="H588" s="968"/>
      <c r="I588" s="968"/>
      <c r="J588" s="969"/>
      <c r="K588" s="969"/>
      <c r="L588" s="968"/>
      <c r="M588" s="970" t="s">
        <v>628</v>
      </c>
      <c r="N588" s="972"/>
      <c r="O588" s="999"/>
      <c r="P588" s="1183"/>
    </row>
    <row r="589" spans="1:16" ht="15.75">
      <c r="A589" s="980"/>
      <c r="B589" s="972"/>
      <c r="C589" s="963"/>
      <c r="D589" s="946"/>
      <c r="E589" s="946"/>
      <c r="F589" s="946"/>
      <c r="G589" s="946"/>
      <c r="H589" s="946"/>
      <c r="I589" s="946"/>
      <c r="J589" s="947"/>
      <c r="K589" s="947"/>
      <c r="L589" s="946"/>
      <c r="M589" s="948"/>
      <c r="N589" s="972"/>
      <c r="O589" s="972"/>
      <c r="P589" s="1183"/>
    </row>
    <row r="590" spans="1:16" ht="15.75">
      <c r="A590" s="980"/>
      <c r="B590" s="972"/>
      <c r="C590" s="949"/>
      <c r="D590" s="950"/>
      <c r="E590" s="950"/>
      <c r="F590" s="950"/>
      <c r="G590" s="950"/>
      <c r="H590" s="950"/>
      <c r="I590" s="950"/>
      <c r="J590" s="950"/>
      <c r="K590" s="950"/>
      <c r="L590" s="950"/>
      <c r="M590" s="951"/>
      <c r="N590" s="972"/>
      <c r="O590" s="972"/>
      <c r="P590" s="1183"/>
    </row>
    <row r="591" spans="1:16" ht="15.75">
      <c r="A591" s="980"/>
      <c r="B591" s="972"/>
      <c r="C591" s="952" t="s">
        <v>548</v>
      </c>
      <c r="D591" s="953" t="s">
        <v>549</v>
      </c>
      <c r="E591" s="953" t="s">
        <v>550</v>
      </c>
      <c r="F591" s="953" t="s">
        <v>551</v>
      </c>
      <c r="G591" s="953" t="s">
        <v>552</v>
      </c>
      <c r="H591" s="953" t="s">
        <v>553</v>
      </c>
      <c r="I591" s="953" t="s">
        <v>554</v>
      </c>
      <c r="J591" s="953" t="s">
        <v>555</v>
      </c>
      <c r="K591" s="953" t="s">
        <v>556</v>
      </c>
      <c r="L591" s="953" t="s">
        <v>557</v>
      </c>
      <c r="M591" s="954" t="s">
        <v>558</v>
      </c>
      <c r="N591" s="598"/>
      <c r="O591" s="972"/>
      <c r="P591" s="1183" t="s">
        <v>439</v>
      </c>
    </row>
    <row r="592" spans="1:16" ht="15.75">
      <c r="A592" s="980"/>
      <c r="B592" s="972"/>
      <c r="C592" s="964">
        <v>3.875E-2</v>
      </c>
      <c r="D592" s="956"/>
      <c r="E592" s="956"/>
      <c r="F592" s="956"/>
      <c r="G592" s="956"/>
      <c r="H592" s="956">
        <v>95.801000000000002</v>
      </c>
      <c r="I592" s="956">
        <v>95.799000000000007</v>
      </c>
      <c r="J592" s="956">
        <v>95.802999999999997</v>
      </c>
      <c r="K592" s="956">
        <v>95.658000000000001</v>
      </c>
      <c r="L592" s="956">
        <v>95.486999999999995</v>
      </c>
      <c r="M592" s="957">
        <v>95.191999999999993</v>
      </c>
      <c r="N592" s="1000"/>
      <c r="O592" s="972"/>
      <c r="P592" s="1188">
        <f>SUM(R2)</f>
        <v>0.625</v>
      </c>
    </row>
    <row r="593" spans="1:16" ht="15.75">
      <c r="A593" s="980"/>
      <c r="B593" s="972"/>
      <c r="C593" s="964">
        <v>3.9899999999999998E-2</v>
      </c>
      <c r="D593" s="956"/>
      <c r="E593" s="956"/>
      <c r="F593" s="956"/>
      <c r="G593" s="956"/>
      <c r="H593" s="956">
        <v>96.210999999999999</v>
      </c>
      <c r="I593" s="956">
        <v>96.21</v>
      </c>
      <c r="J593" s="956">
        <v>96.213999999999999</v>
      </c>
      <c r="K593" s="956">
        <v>96.067999999999998</v>
      </c>
      <c r="L593" s="956">
        <v>95.897999999999996</v>
      </c>
      <c r="M593" s="957">
        <v>95.602999999999994</v>
      </c>
      <c r="N593" s="1001"/>
      <c r="O593" s="972"/>
      <c r="P593" s="1188">
        <f>SUM(P592)</f>
        <v>0.625</v>
      </c>
    </row>
    <row r="594" spans="1:16" ht="15.75">
      <c r="A594" s="980"/>
      <c r="B594" s="972"/>
      <c r="C594" s="964">
        <v>0.04</v>
      </c>
      <c r="D594" s="956"/>
      <c r="E594" s="956"/>
      <c r="F594" s="956"/>
      <c r="G594" s="956"/>
      <c r="H594" s="956">
        <v>96.24</v>
      </c>
      <c r="I594" s="956">
        <v>96.238</v>
      </c>
      <c r="J594" s="956">
        <v>96.242000000000004</v>
      </c>
      <c r="K594" s="956">
        <v>96.096000000000004</v>
      </c>
      <c r="L594" s="956">
        <v>95.926000000000002</v>
      </c>
      <c r="M594" s="957">
        <v>95.631</v>
      </c>
      <c r="N594" s="1001"/>
      <c r="O594" s="972"/>
      <c r="P594" s="1188">
        <f t="shared" ref="P594:P611" si="10">SUM(P593)</f>
        <v>0.625</v>
      </c>
    </row>
    <row r="595" spans="1:16" ht="15.75">
      <c r="A595" s="980"/>
      <c r="B595" s="972"/>
      <c r="C595" s="964">
        <v>4.1250000000000002E-2</v>
      </c>
      <c r="D595" s="956"/>
      <c r="E595" s="956"/>
      <c r="F595" s="956"/>
      <c r="G595" s="956"/>
      <c r="H595" s="956">
        <v>96.465000000000003</v>
      </c>
      <c r="I595" s="956">
        <v>96.456999999999994</v>
      </c>
      <c r="J595" s="956">
        <v>96.456000000000003</v>
      </c>
      <c r="K595" s="956">
        <v>96.31</v>
      </c>
      <c r="L595" s="956">
        <v>96.14</v>
      </c>
      <c r="M595" s="957">
        <v>95.844999999999999</v>
      </c>
      <c r="N595" s="1001"/>
      <c r="O595" s="972"/>
      <c r="P595" s="1188">
        <f t="shared" si="10"/>
        <v>0.625</v>
      </c>
    </row>
    <row r="596" spans="1:16" ht="15.75">
      <c r="A596" s="980"/>
      <c r="B596" s="972"/>
      <c r="C596" s="964">
        <v>4.2500000000000003E-2</v>
      </c>
      <c r="D596" s="956"/>
      <c r="E596" s="956"/>
      <c r="F596" s="956"/>
      <c r="G596" s="956"/>
      <c r="H596" s="956">
        <v>96.938999999999993</v>
      </c>
      <c r="I596" s="956">
        <v>96.93</v>
      </c>
      <c r="J596" s="956">
        <v>96.929000000000002</v>
      </c>
      <c r="K596" s="956">
        <v>96.784000000000006</v>
      </c>
      <c r="L596" s="956">
        <v>96.613</v>
      </c>
      <c r="M596" s="957">
        <v>96.317999999999998</v>
      </c>
      <c r="N596" s="1001"/>
      <c r="O596" s="972"/>
      <c r="P596" s="1188">
        <f t="shared" si="10"/>
        <v>0.625</v>
      </c>
    </row>
    <row r="597" spans="1:16" ht="15.75">
      <c r="A597" s="980"/>
      <c r="B597" s="972"/>
      <c r="C597" s="964">
        <v>4.3749999999999997E-2</v>
      </c>
      <c r="D597" s="956"/>
      <c r="E597" s="956"/>
      <c r="F597" s="956"/>
      <c r="G597" s="956"/>
      <c r="H597" s="956">
        <v>97.400999999999996</v>
      </c>
      <c r="I597" s="956">
        <v>97.391999999999996</v>
      </c>
      <c r="J597" s="956">
        <v>97.391000000000005</v>
      </c>
      <c r="K597" s="956">
        <v>97.245999999999995</v>
      </c>
      <c r="L597" s="956">
        <v>97.075000000000003</v>
      </c>
      <c r="M597" s="957">
        <v>96.78</v>
      </c>
      <c r="N597" s="1001"/>
      <c r="O597" s="972"/>
      <c r="P597" s="1188">
        <f t="shared" si="10"/>
        <v>0.625</v>
      </c>
    </row>
    <row r="598" spans="1:16" ht="15.75">
      <c r="A598" s="980"/>
      <c r="B598" s="972"/>
      <c r="C598" s="964">
        <v>4.4999999999999998E-2</v>
      </c>
      <c r="D598" s="956"/>
      <c r="E598" s="956"/>
      <c r="F598" s="956"/>
      <c r="G598" s="956"/>
      <c r="H598" s="956">
        <v>97.808000000000007</v>
      </c>
      <c r="I598" s="956">
        <v>97.799000000000007</v>
      </c>
      <c r="J598" s="956">
        <v>97.798000000000002</v>
      </c>
      <c r="K598" s="956">
        <v>97.653000000000006</v>
      </c>
      <c r="L598" s="956">
        <v>97.481999999999999</v>
      </c>
      <c r="M598" s="957">
        <v>97.186999999999998</v>
      </c>
      <c r="N598" s="1001"/>
      <c r="O598" s="972"/>
      <c r="P598" s="1188">
        <f t="shared" si="10"/>
        <v>0.625</v>
      </c>
    </row>
    <row r="599" spans="1:16" ht="15.75">
      <c r="A599" s="980"/>
      <c r="B599" s="972"/>
      <c r="C599" s="964">
        <v>4.6249999999999999E-2</v>
      </c>
      <c r="D599" s="956"/>
      <c r="E599" s="956"/>
      <c r="F599" s="956"/>
      <c r="G599" s="956"/>
      <c r="H599" s="956">
        <v>97.938000000000002</v>
      </c>
      <c r="I599" s="956">
        <v>97.936000000000007</v>
      </c>
      <c r="J599" s="956">
        <v>97.93</v>
      </c>
      <c r="K599" s="956">
        <v>97.754000000000005</v>
      </c>
      <c r="L599" s="956">
        <v>97.554000000000002</v>
      </c>
      <c r="M599" s="957">
        <v>97.227999999999994</v>
      </c>
      <c r="N599" s="1002"/>
      <c r="O599" s="1002"/>
      <c r="P599" s="1188">
        <f t="shared" si="10"/>
        <v>0.625</v>
      </c>
    </row>
    <row r="600" spans="1:16" ht="15.75">
      <c r="A600" s="980"/>
      <c r="B600" s="972"/>
      <c r="C600" s="964">
        <v>4.7500000000000001E-2</v>
      </c>
      <c r="D600" s="956"/>
      <c r="E600" s="956"/>
      <c r="F600" s="956"/>
      <c r="G600" s="956"/>
      <c r="H600" s="956">
        <v>98.411000000000001</v>
      </c>
      <c r="I600" s="956">
        <v>98.41</v>
      </c>
      <c r="J600" s="956">
        <v>98.403000000000006</v>
      </c>
      <c r="K600" s="956">
        <v>98.227999999999994</v>
      </c>
      <c r="L600" s="956">
        <v>98.027000000000001</v>
      </c>
      <c r="M600" s="957">
        <v>97.700999999999993</v>
      </c>
      <c r="N600" s="1003"/>
      <c r="O600" s="1003"/>
      <c r="P600" s="1188">
        <f t="shared" si="10"/>
        <v>0.625</v>
      </c>
    </row>
    <row r="601" spans="1:16" ht="15.75">
      <c r="A601" s="980"/>
      <c r="B601" s="972"/>
      <c r="C601" s="964">
        <v>4.8750000000000002E-2</v>
      </c>
      <c r="D601" s="956"/>
      <c r="E601" s="956"/>
      <c r="F601" s="956"/>
      <c r="G601" s="956"/>
      <c r="H601" s="956">
        <v>98.864999999999995</v>
      </c>
      <c r="I601" s="956">
        <v>98.864000000000004</v>
      </c>
      <c r="J601" s="956">
        <v>98.858000000000004</v>
      </c>
      <c r="K601" s="956">
        <v>98.682000000000002</v>
      </c>
      <c r="L601" s="956">
        <v>98.480999999999995</v>
      </c>
      <c r="M601" s="957">
        <v>98.156000000000006</v>
      </c>
      <c r="N601" s="1004"/>
      <c r="O601" s="1004"/>
      <c r="P601" s="1188">
        <f t="shared" si="10"/>
        <v>0.625</v>
      </c>
    </row>
    <row r="602" spans="1:16" ht="15.75">
      <c r="A602" s="980"/>
      <c r="B602" s="972"/>
      <c r="C602" s="964">
        <v>4.99E-2</v>
      </c>
      <c r="D602" s="956"/>
      <c r="E602" s="956"/>
      <c r="F602" s="956"/>
      <c r="G602" s="956"/>
      <c r="H602" s="956">
        <v>99.213999999999999</v>
      </c>
      <c r="I602" s="956">
        <v>99.212000000000003</v>
      </c>
      <c r="J602" s="956">
        <v>99.206000000000003</v>
      </c>
      <c r="K602" s="956">
        <v>99.03</v>
      </c>
      <c r="L602" s="956">
        <v>98.83</v>
      </c>
      <c r="M602" s="957">
        <v>98.504000000000005</v>
      </c>
      <c r="N602" s="1004"/>
      <c r="O602" s="1004"/>
      <c r="P602" s="1188">
        <f t="shared" si="10"/>
        <v>0.625</v>
      </c>
    </row>
    <row r="603" spans="1:16" ht="15.75">
      <c r="A603" s="980"/>
      <c r="B603" s="972"/>
      <c r="C603" s="964">
        <v>0.05</v>
      </c>
      <c r="D603" s="956"/>
      <c r="E603" s="956"/>
      <c r="F603" s="956"/>
      <c r="G603" s="956"/>
      <c r="H603" s="956">
        <v>99.230999999999995</v>
      </c>
      <c r="I603" s="956">
        <v>99.228999999999999</v>
      </c>
      <c r="J603" s="956">
        <v>99.222999999999999</v>
      </c>
      <c r="K603" s="956">
        <v>99.046999999999997</v>
      </c>
      <c r="L603" s="956">
        <v>98.846999999999994</v>
      </c>
      <c r="M603" s="957">
        <v>98.521000000000001</v>
      </c>
      <c r="N603" s="1004"/>
      <c r="O603" s="1004"/>
      <c r="P603" s="1188">
        <f t="shared" si="10"/>
        <v>0.625</v>
      </c>
    </row>
    <row r="604" spans="1:16" ht="15.75">
      <c r="A604" s="980"/>
      <c r="B604" s="972"/>
      <c r="C604" s="964">
        <v>5.1249999999999997E-2</v>
      </c>
      <c r="D604" s="956"/>
      <c r="E604" s="956"/>
      <c r="F604" s="956"/>
      <c r="G604" s="956"/>
      <c r="H604" s="956">
        <v>99.207999999999998</v>
      </c>
      <c r="I604" s="956">
        <v>99.191999999999993</v>
      </c>
      <c r="J604" s="956">
        <v>99.179000000000002</v>
      </c>
      <c r="K604" s="956">
        <v>99.010999999999996</v>
      </c>
      <c r="L604" s="956">
        <v>98.817999999999998</v>
      </c>
      <c r="M604" s="957">
        <v>98.5</v>
      </c>
      <c r="N604" s="1004"/>
      <c r="O604" s="1004"/>
      <c r="P604" s="1188">
        <f t="shared" si="10"/>
        <v>0.625</v>
      </c>
    </row>
    <row r="605" spans="1:16" ht="15.75">
      <c r="A605" s="980"/>
      <c r="B605" s="972"/>
      <c r="C605" s="964">
        <v>5.2499999999999998E-2</v>
      </c>
      <c r="D605" s="956"/>
      <c r="E605" s="956"/>
      <c r="F605" s="956"/>
      <c r="G605" s="956"/>
      <c r="H605" s="956">
        <v>99.658000000000001</v>
      </c>
      <c r="I605" s="956">
        <v>99.643000000000001</v>
      </c>
      <c r="J605" s="956">
        <v>99.629000000000005</v>
      </c>
      <c r="K605" s="956">
        <v>99.460999999999999</v>
      </c>
      <c r="L605" s="956">
        <v>99.268000000000001</v>
      </c>
      <c r="M605" s="957">
        <v>98.95</v>
      </c>
      <c r="N605" s="1004"/>
      <c r="O605" s="1004"/>
      <c r="P605" s="1188">
        <f t="shared" si="10"/>
        <v>0.625</v>
      </c>
    </row>
    <row r="606" spans="1:16" ht="15.75">
      <c r="A606" s="980"/>
      <c r="B606" s="972"/>
      <c r="C606" s="964">
        <v>5.3749999999999999E-2</v>
      </c>
      <c r="D606" s="956"/>
      <c r="E606" s="956"/>
      <c r="F606" s="956"/>
      <c r="G606" s="956"/>
      <c r="H606" s="956">
        <v>100.068</v>
      </c>
      <c r="I606" s="956">
        <v>100.05200000000001</v>
      </c>
      <c r="J606" s="956">
        <v>100.039</v>
      </c>
      <c r="K606" s="956">
        <v>99.870999999999995</v>
      </c>
      <c r="L606" s="956">
        <v>99.677999999999997</v>
      </c>
      <c r="M606" s="957">
        <v>99.36</v>
      </c>
      <c r="N606" s="1004"/>
      <c r="O606" s="1004"/>
      <c r="P606" s="1188">
        <f t="shared" si="10"/>
        <v>0.625</v>
      </c>
    </row>
    <row r="607" spans="1:16" ht="15.75">
      <c r="A607" s="980"/>
      <c r="B607" s="972"/>
      <c r="C607" s="964">
        <v>5.5E-2</v>
      </c>
      <c r="D607" s="956"/>
      <c r="E607" s="956"/>
      <c r="F607" s="956"/>
      <c r="G607" s="956"/>
      <c r="H607" s="956">
        <v>100.358</v>
      </c>
      <c r="I607" s="956">
        <v>100.343</v>
      </c>
      <c r="J607" s="956">
        <v>100.32899999999999</v>
      </c>
      <c r="K607" s="956">
        <v>100.161</v>
      </c>
      <c r="L607" s="956">
        <v>99.968000000000004</v>
      </c>
      <c r="M607" s="957">
        <v>99.65</v>
      </c>
      <c r="N607" s="1004"/>
      <c r="O607" s="1004"/>
      <c r="P607" s="1188">
        <f t="shared" si="10"/>
        <v>0.625</v>
      </c>
    </row>
    <row r="608" spans="1:16" ht="15.75">
      <c r="A608" s="989"/>
      <c r="B608" s="972"/>
      <c r="C608" s="964">
        <v>5.6250000000000001E-2</v>
      </c>
      <c r="D608" s="956"/>
      <c r="E608" s="956"/>
      <c r="F608" s="956"/>
      <c r="G608" s="956"/>
      <c r="H608" s="956">
        <v>100.34699999999999</v>
      </c>
      <c r="I608" s="956">
        <v>100.31699999999999</v>
      </c>
      <c r="J608" s="956">
        <v>100.289</v>
      </c>
      <c r="K608" s="956">
        <v>100.10599999999999</v>
      </c>
      <c r="L608" s="956">
        <v>99.897999999999996</v>
      </c>
      <c r="M608" s="957">
        <v>99.564999999999998</v>
      </c>
      <c r="N608" s="1004"/>
      <c r="O608" s="1004"/>
      <c r="P608" s="1188">
        <f t="shared" si="10"/>
        <v>0.625</v>
      </c>
    </row>
    <row r="609" spans="1:16" ht="15.75">
      <c r="A609" s="1001"/>
      <c r="B609" s="972"/>
      <c r="C609" s="964">
        <v>5.7500000000000002E-2</v>
      </c>
      <c r="D609" s="956"/>
      <c r="E609" s="956"/>
      <c r="F609" s="956"/>
      <c r="G609" s="956"/>
      <c r="H609" s="956">
        <v>100.765</v>
      </c>
      <c r="I609" s="956">
        <v>100.735</v>
      </c>
      <c r="J609" s="956">
        <v>100.70699999999999</v>
      </c>
      <c r="K609" s="956">
        <v>100.524</v>
      </c>
      <c r="L609" s="956">
        <v>100.315</v>
      </c>
      <c r="M609" s="957">
        <v>99.981999999999999</v>
      </c>
      <c r="N609" s="972"/>
      <c r="O609" s="972"/>
      <c r="P609" s="1188">
        <f t="shared" si="10"/>
        <v>0.625</v>
      </c>
    </row>
    <row r="610" spans="1:16" ht="15.75">
      <c r="A610" s="1001"/>
      <c r="B610" s="972"/>
      <c r="C610" s="964">
        <v>5.8749999999999997E-2</v>
      </c>
      <c r="D610" s="956"/>
      <c r="E610" s="956"/>
      <c r="F610" s="956"/>
      <c r="G610" s="956"/>
      <c r="H610" s="956">
        <v>101.14700000000001</v>
      </c>
      <c r="I610" s="956">
        <v>101.117</v>
      </c>
      <c r="J610" s="956">
        <v>101.089</v>
      </c>
      <c r="K610" s="956">
        <v>100.90600000000001</v>
      </c>
      <c r="L610" s="956">
        <v>100.69799999999999</v>
      </c>
      <c r="M610" s="957">
        <v>100.36499999999999</v>
      </c>
      <c r="N610" s="972"/>
      <c r="O610" s="972"/>
      <c r="P610" s="1188">
        <f t="shared" si="10"/>
        <v>0.625</v>
      </c>
    </row>
    <row r="611" spans="1:16" ht="16.5" thickBot="1">
      <c r="A611" s="1001"/>
      <c r="B611" s="972"/>
      <c r="C611" s="965">
        <v>5.9900000000000002E-2</v>
      </c>
      <c r="D611" s="959"/>
      <c r="E611" s="959"/>
      <c r="F611" s="959"/>
      <c r="G611" s="959"/>
      <c r="H611" s="959">
        <v>101.405</v>
      </c>
      <c r="I611" s="959">
        <v>101.375</v>
      </c>
      <c r="J611" s="959">
        <v>101.34699999999999</v>
      </c>
      <c r="K611" s="959">
        <v>101.164</v>
      </c>
      <c r="L611" s="959">
        <v>100.956</v>
      </c>
      <c r="M611" s="960">
        <v>100.622</v>
      </c>
      <c r="N611" s="972"/>
      <c r="O611" s="972"/>
      <c r="P611" s="1188">
        <f t="shared" si="10"/>
        <v>0.625</v>
      </c>
    </row>
    <row r="612" spans="1:16" ht="15.75" thickBot="1">
      <c r="A612" s="1005" t="s">
        <v>582</v>
      </c>
      <c r="B612" s="1006"/>
      <c r="C612" s="1006"/>
      <c r="D612" s="1006"/>
      <c r="E612" s="1006"/>
      <c r="F612" s="1006"/>
      <c r="G612" s="1006"/>
      <c r="H612" s="1006"/>
      <c r="I612" s="1006"/>
      <c r="J612" s="1006"/>
      <c r="K612" s="1006" t="s">
        <v>583</v>
      </c>
      <c r="L612" s="1006"/>
      <c r="M612" s="1006"/>
      <c r="N612" s="1006"/>
      <c r="O612" s="1007"/>
    </row>
    <row r="613" spans="1:16" ht="15.75" thickBot="1">
      <c r="A613" s="1840" t="s">
        <v>629</v>
      </c>
      <c r="B613" s="1841"/>
      <c r="C613" s="1841"/>
      <c r="D613" s="1841"/>
      <c r="E613" s="1841"/>
      <c r="F613" s="1841"/>
      <c r="G613" s="1841"/>
      <c r="H613" s="1841"/>
      <c r="I613" s="1841"/>
      <c r="J613" s="1841"/>
      <c r="K613" s="1841"/>
      <c r="L613" s="1841"/>
      <c r="M613" s="1841"/>
      <c r="N613" s="1841"/>
      <c r="O613" s="1842"/>
    </row>
    <row r="614" spans="1:16" ht="16.5" thickBot="1">
      <c r="A614" s="1026"/>
      <c r="B614" s="1026"/>
      <c r="C614" s="1834" t="s">
        <v>575</v>
      </c>
      <c r="D614" s="1835"/>
      <c r="E614" s="1835"/>
      <c r="F614" s="1835"/>
      <c r="G614" s="1835"/>
      <c r="H614" s="1835"/>
      <c r="I614" s="1835"/>
      <c r="J614" s="1835"/>
      <c r="K614" s="1835"/>
      <c r="L614" s="1835"/>
      <c r="M614" s="1835"/>
      <c r="N614" s="1027"/>
      <c r="O614" s="1026"/>
      <c r="P614" s="1183" t="s">
        <v>806</v>
      </c>
    </row>
    <row r="615" spans="1:16" ht="15.75">
      <c r="A615" s="1001"/>
      <c r="B615" s="972"/>
      <c r="C615" s="967" t="s">
        <v>576</v>
      </c>
      <c r="D615" s="968"/>
      <c r="E615" s="968"/>
      <c r="F615" s="968" t="s">
        <v>577</v>
      </c>
      <c r="G615" s="940"/>
      <c r="H615" s="968"/>
      <c r="I615" s="968"/>
      <c r="J615" s="969"/>
      <c r="K615" s="969"/>
      <c r="L615" s="968"/>
      <c r="M615" s="970" t="s">
        <v>578</v>
      </c>
      <c r="N615" s="972"/>
      <c r="O615" s="972"/>
    </row>
    <row r="616" spans="1:16" ht="15.75">
      <c r="A616" s="1001"/>
      <c r="B616" s="975"/>
      <c r="C616" s="963"/>
      <c r="D616" s="946"/>
      <c r="E616" s="946"/>
      <c r="F616" s="946"/>
      <c r="G616" s="946"/>
      <c r="H616" s="946"/>
      <c r="I616" s="946"/>
      <c r="J616" s="947"/>
      <c r="K616" s="947"/>
      <c r="L616" s="946"/>
      <c r="M616" s="948"/>
      <c r="N616" s="972"/>
      <c r="O616" s="972"/>
    </row>
    <row r="617" spans="1:16" ht="15.75">
      <c r="A617" s="1001"/>
      <c r="B617" s="972"/>
      <c r="C617" s="949"/>
      <c r="D617" s="950"/>
      <c r="E617" s="950"/>
      <c r="F617" s="950"/>
      <c r="G617" s="950"/>
      <c r="H617" s="950"/>
      <c r="I617" s="950"/>
      <c r="J617" s="950"/>
      <c r="K617" s="950"/>
      <c r="L617" s="950"/>
      <c r="M617" s="951"/>
      <c r="N617" s="972"/>
      <c r="O617" s="972"/>
    </row>
    <row r="618" spans="1:16" ht="15.75">
      <c r="A618" s="1001"/>
      <c r="B618" s="972"/>
      <c r="C618" s="952" t="s">
        <v>548</v>
      </c>
      <c r="D618" s="953" t="s">
        <v>549</v>
      </c>
      <c r="E618" s="953" t="s">
        <v>550</v>
      </c>
      <c r="F618" s="953" t="s">
        <v>551</v>
      </c>
      <c r="G618" s="953" t="s">
        <v>552</v>
      </c>
      <c r="H618" s="953" t="s">
        <v>553</v>
      </c>
      <c r="I618" s="953" t="s">
        <v>554</v>
      </c>
      <c r="J618" s="953" t="s">
        <v>555</v>
      </c>
      <c r="K618" s="953" t="s">
        <v>556</v>
      </c>
      <c r="L618" s="953" t="s">
        <v>557</v>
      </c>
      <c r="M618" s="954" t="s">
        <v>558</v>
      </c>
      <c r="N618" s="972"/>
      <c r="O618" s="972"/>
      <c r="P618" s="1183" t="s">
        <v>439</v>
      </c>
    </row>
    <row r="619" spans="1:16" ht="15.75">
      <c r="A619" s="1001"/>
      <c r="B619" s="972"/>
      <c r="C619" s="955">
        <v>5.7500000000000002E-2</v>
      </c>
      <c r="D619" s="956"/>
      <c r="E619" s="956"/>
      <c r="F619" s="956"/>
      <c r="G619" s="956"/>
      <c r="H619" s="956">
        <v>99.611000000000004</v>
      </c>
      <c r="I619" s="956">
        <v>99.588999999999999</v>
      </c>
      <c r="J619" s="956">
        <v>99.552000000000007</v>
      </c>
      <c r="K619" s="956">
        <v>99.393000000000001</v>
      </c>
      <c r="L619" s="956">
        <v>99.207999999999998</v>
      </c>
      <c r="M619" s="957">
        <v>98.899000000000001</v>
      </c>
      <c r="N619" s="972"/>
      <c r="O619" s="972"/>
      <c r="P619" s="1188">
        <f>SUM(R2)</f>
        <v>0.625</v>
      </c>
    </row>
    <row r="620" spans="1:16" ht="15.75">
      <c r="A620" s="1001"/>
      <c r="B620" s="972"/>
      <c r="C620" s="955">
        <v>5.8749999999999997E-2</v>
      </c>
      <c r="D620" s="956"/>
      <c r="E620" s="956"/>
      <c r="F620" s="956"/>
      <c r="G620" s="956"/>
      <c r="H620" s="956">
        <v>100.21599999999999</v>
      </c>
      <c r="I620" s="956">
        <v>100.193</v>
      </c>
      <c r="J620" s="956">
        <v>100.15600000000001</v>
      </c>
      <c r="K620" s="956">
        <v>99.997</v>
      </c>
      <c r="L620" s="956">
        <v>99.811999999999998</v>
      </c>
      <c r="M620" s="957">
        <v>99.503</v>
      </c>
      <c r="N620" s="972"/>
      <c r="O620" s="972"/>
      <c r="P620" s="1188">
        <f>SUM(P619)</f>
        <v>0.625</v>
      </c>
    </row>
    <row r="621" spans="1:16" ht="15.75">
      <c r="A621" s="1001"/>
      <c r="B621" s="972"/>
      <c r="C621" s="955">
        <v>5.9900000000000002E-2</v>
      </c>
      <c r="D621" s="956"/>
      <c r="E621" s="956"/>
      <c r="F621" s="956"/>
      <c r="G621" s="956"/>
      <c r="H621" s="956">
        <v>100.736</v>
      </c>
      <c r="I621" s="956">
        <v>100.714</v>
      </c>
      <c r="J621" s="956">
        <v>100.67700000000001</v>
      </c>
      <c r="K621" s="956">
        <v>100.518</v>
      </c>
      <c r="L621" s="956">
        <v>100.333</v>
      </c>
      <c r="M621" s="957">
        <v>100.024</v>
      </c>
      <c r="N621" s="972"/>
      <c r="O621" s="972"/>
      <c r="P621" s="1188">
        <f t="shared" ref="P621:P638" si="11">SUM(P620)</f>
        <v>0.625</v>
      </c>
    </row>
    <row r="622" spans="1:16" ht="15.75">
      <c r="A622" s="1001"/>
      <c r="B622" s="972"/>
      <c r="C622" s="955">
        <v>0.06</v>
      </c>
      <c r="D622" s="956"/>
      <c r="E622" s="956"/>
      <c r="F622" s="956"/>
      <c r="G622" s="956"/>
      <c r="H622" s="956">
        <v>100.768</v>
      </c>
      <c r="I622" s="956">
        <v>100.745</v>
      </c>
      <c r="J622" s="956">
        <v>100.708</v>
      </c>
      <c r="K622" s="956">
        <v>100.54900000000001</v>
      </c>
      <c r="L622" s="956">
        <v>100.364</v>
      </c>
      <c r="M622" s="957">
        <v>100.05500000000001</v>
      </c>
      <c r="N622" s="972"/>
      <c r="O622" s="972"/>
      <c r="P622" s="1188">
        <f t="shared" si="11"/>
        <v>0.625</v>
      </c>
    </row>
    <row r="623" spans="1:16" ht="15.75">
      <c r="A623" s="1001"/>
      <c r="B623" s="972"/>
      <c r="C623" s="955">
        <v>6.1249999999999999E-2</v>
      </c>
      <c r="D623" s="956"/>
      <c r="E623" s="956"/>
      <c r="F623" s="956"/>
      <c r="G623" s="956"/>
      <c r="H623" s="956">
        <v>101.128</v>
      </c>
      <c r="I623" s="956">
        <v>101.10599999999999</v>
      </c>
      <c r="J623" s="956">
        <v>101.069</v>
      </c>
      <c r="K623" s="956">
        <v>100.90900000000001</v>
      </c>
      <c r="L623" s="956">
        <v>100.724</v>
      </c>
      <c r="M623" s="957">
        <v>100.41500000000001</v>
      </c>
      <c r="N623" s="972"/>
      <c r="O623" s="972"/>
      <c r="P623" s="1188">
        <f t="shared" si="11"/>
        <v>0.625</v>
      </c>
    </row>
    <row r="624" spans="1:16" ht="15.75">
      <c r="A624" s="1001"/>
      <c r="B624" s="972"/>
      <c r="C624" s="955">
        <v>6.25E-2</v>
      </c>
      <c r="D624" s="956"/>
      <c r="E624" s="956"/>
      <c r="F624" s="956"/>
      <c r="G624" s="956"/>
      <c r="H624" s="956">
        <v>101.066</v>
      </c>
      <c r="I624" s="956">
        <v>101.02</v>
      </c>
      <c r="J624" s="956">
        <v>100.97</v>
      </c>
      <c r="K624" s="956">
        <v>100.803</v>
      </c>
      <c r="L624" s="956">
        <v>100.61199999999999</v>
      </c>
      <c r="M624" s="957">
        <v>100.295</v>
      </c>
      <c r="N624" s="972"/>
      <c r="O624" s="972"/>
      <c r="P624" s="1188">
        <f t="shared" si="11"/>
        <v>0.625</v>
      </c>
    </row>
    <row r="625" spans="1:16" ht="15.75">
      <c r="A625" s="1001"/>
      <c r="B625" s="972"/>
      <c r="C625" s="955">
        <v>6.3750000000000001E-2</v>
      </c>
      <c r="D625" s="956"/>
      <c r="E625" s="956"/>
      <c r="F625" s="956"/>
      <c r="G625" s="956"/>
      <c r="H625" s="956">
        <v>101.568</v>
      </c>
      <c r="I625" s="956">
        <v>101.52200000000001</v>
      </c>
      <c r="J625" s="956">
        <v>101.47199999999999</v>
      </c>
      <c r="K625" s="956">
        <v>101.30500000000001</v>
      </c>
      <c r="L625" s="956">
        <v>101.113</v>
      </c>
      <c r="M625" s="957">
        <v>100.79600000000001</v>
      </c>
      <c r="N625" s="972"/>
      <c r="O625" s="972"/>
      <c r="P625" s="1188">
        <f t="shared" si="11"/>
        <v>0.625</v>
      </c>
    </row>
    <row r="626" spans="1:16" ht="15.75">
      <c r="A626" s="1001"/>
      <c r="B626" s="972"/>
      <c r="C626" s="955">
        <v>6.4899999999999999E-2</v>
      </c>
      <c r="D626" s="956"/>
      <c r="E626" s="956"/>
      <c r="F626" s="956"/>
      <c r="G626" s="956"/>
      <c r="H626" s="956">
        <v>101.994</v>
      </c>
      <c r="I626" s="956">
        <v>101.94799999999999</v>
      </c>
      <c r="J626" s="956">
        <v>101.899</v>
      </c>
      <c r="K626" s="956">
        <v>101.732</v>
      </c>
      <c r="L626" s="956">
        <v>101.54</v>
      </c>
      <c r="M626" s="957">
        <v>101.223</v>
      </c>
      <c r="N626" s="972"/>
      <c r="O626" s="972"/>
      <c r="P626" s="1188">
        <f t="shared" si="11"/>
        <v>0.625</v>
      </c>
    </row>
    <row r="627" spans="1:16" ht="15.75">
      <c r="A627" s="1001"/>
      <c r="B627" s="972"/>
      <c r="C627" s="955">
        <v>6.5000000000000002E-2</v>
      </c>
      <c r="D627" s="956"/>
      <c r="E627" s="956"/>
      <c r="F627" s="956"/>
      <c r="G627" s="956"/>
      <c r="H627" s="956">
        <v>102.02200000000001</v>
      </c>
      <c r="I627" s="956">
        <v>101.976</v>
      </c>
      <c r="J627" s="956">
        <v>101.926</v>
      </c>
      <c r="K627" s="956">
        <v>101.76</v>
      </c>
      <c r="L627" s="956">
        <v>101.568</v>
      </c>
      <c r="M627" s="957">
        <v>101.251</v>
      </c>
      <c r="N627" s="972"/>
      <c r="O627" s="972"/>
      <c r="P627" s="1188">
        <f t="shared" si="11"/>
        <v>0.625</v>
      </c>
    </row>
    <row r="628" spans="1:16" ht="15.75">
      <c r="A628" s="1001"/>
      <c r="B628" s="972"/>
      <c r="C628" s="955">
        <v>6.6250000000000003E-2</v>
      </c>
      <c r="D628" s="956"/>
      <c r="E628" s="956"/>
      <c r="F628" s="956"/>
      <c r="G628" s="956"/>
      <c r="H628" s="956">
        <v>102.29600000000001</v>
      </c>
      <c r="I628" s="956">
        <v>102.251</v>
      </c>
      <c r="J628" s="956">
        <v>102.20099999999999</v>
      </c>
      <c r="K628" s="956">
        <v>102.03400000000001</v>
      </c>
      <c r="L628" s="956">
        <v>101.842</v>
      </c>
      <c r="M628" s="957">
        <v>101.52500000000001</v>
      </c>
      <c r="N628" s="972"/>
      <c r="O628" s="972"/>
      <c r="P628" s="1188">
        <f t="shared" si="11"/>
        <v>0.625</v>
      </c>
    </row>
    <row r="629" spans="1:16" ht="15.75">
      <c r="A629" s="1001"/>
      <c r="B629" s="972"/>
      <c r="C629" s="955">
        <v>6.7500000000000004E-2</v>
      </c>
      <c r="D629" s="956"/>
      <c r="E629" s="956"/>
      <c r="F629" s="956"/>
      <c r="G629" s="956"/>
      <c r="H629" s="956">
        <v>102.176</v>
      </c>
      <c r="I629" s="956">
        <v>102.11499999999999</v>
      </c>
      <c r="J629" s="956">
        <v>102.035</v>
      </c>
      <c r="K629" s="956">
        <v>101.831</v>
      </c>
      <c r="L629" s="956">
        <v>101.602</v>
      </c>
      <c r="M629" s="957">
        <v>101.247</v>
      </c>
      <c r="N629" s="972"/>
      <c r="O629" s="972"/>
      <c r="P629" s="1188">
        <f t="shared" si="11"/>
        <v>0.625</v>
      </c>
    </row>
    <row r="630" spans="1:16" ht="15.75">
      <c r="A630" s="1001"/>
      <c r="B630" s="972"/>
      <c r="C630" s="955">
        <v>6.8750000000000006E-2</v>
      </c>
      <c r="D630" s="956"/>
      <c r="E630" s="956"/>
      <c r="F630" s="956"/>
      <c r="G630" s="956"/>
      <c r="H630" s="956">
        <v>102.633</v>
      </c>
      <c r="I630" s="956">
        <v>102.572</v>
      </c>
      <c r="J630" s="956">
        <v>102.492</v>
      </c>
      <c r="K630" s="956">
        <v>102.288</v>
      </c>
      <c r="L630" s="956">
        <v>102.059</v>
      </c>
      <c r="M630" s="957">
        <v>101.705</v>
      </c>
      <c r="N630" s="972"/>
      <c r="O630" s="972"/>
      <c r="P630" s="1188">
        <f t="shared" si="11"/>
        <v>0.625</v>
      </c>
    </row>
    <row r="631" spans="1:16" ht="15.75">
      <c r="A631" s="1001"/>
      <c r="B631" s="972"/>
      <c r="C631" s="955">
        <v>6.9900000000000004E-2</v>
      </c>
      <c r="D631" s="956"/>
      <c r="E631" s="956"/>
      <c r="F631" s="956"/>
      <c r="G631" s="956"/>
      <c r="H631" s="956">
        <v>103.04300000000001</v>
      </c>
      <c r="I631" s="956">
        <v>102.98099999999999</v>
      </c>
      <c r="J631" s="956">
        <v>102.902</v>
      </c>
      <c r="K631" s="956">
        <v>102.697</v>
      </c>
      <c r="L631" s="956">
        <v>102.468</v>
      </c>
      <c r="M631" s="957">
        <v>102.114</v>
      </c>
      <c r="N631" s="972"/>
      <c r="O631" s="972"/>
      <c r="P631" s="1188">
        <f t="shared" si="11"/>
        <v>0.625</v>
      </c>
    </row>
    <row r="632" spans="1:16" ht="15.75">
      <c r="A632" s="1001"/>
      <c r="B632" s="972"/>
      <c r="C632" s="955">
        <v>7.0000000000000007E-2</v>
      </c>
      <c r="D632" s="956"/>
      <c r="E632" s="956"/>
      <c r="F632" s="956"/>
      <c r="G632" s="956"/>
      <c r="H632" s="956">
        <v>103.063</v>
      </c>
      <c r="I632" s="956">
        <v>103.002</v>
      </c>
      <c r="J632" s="956">
        <v>102.922</v>
      </c>
      <c r="K632" s="956">
        <v>102.718</v>
      </c>
      <c r="L632" s="956">
        <v>102.489</v>
      </c>
      <c r="M632" s="957">
        <v>102.13500000000001</v>
      </c>
      <c r="N632" s="972"/>
      <c r="O632" s="972"/>
      <c r="P632" s="1188">
        <f t="shared" si="11"/>
        <v>0.625</v>
      </c>
    </row>
    <row r="633" spans="1:16" ht="15.75">
      <c r="A633" s="1001"/>
      <c r="B633" s="972"/>
      <c r="C633" s="955">
        <v>7.1249999999999994E-2</v>
      </c>
      <c r="D633" s="956"/>
      <c r="E633" s="956"/>
      <c r="F633" s="956"/>
      <c r="G633" s="956"/>
      <c r="H633" s="956">
        <v>103.312</v>
      </c>
      <c r="I633" s="956">
        <v>103.25</v>
      </c>
      <c r="J633" s="956">
        <v>103.17100000000001</v>
      </c>
      <c r="K633" s="956">
        <v>102.96599999999999</v>
      </c>
      <c r="L633" s="956">
        <v>102.73699999999999</v>
      </c>
      <c r="M633" s="957">
        <v>102.383</v>
      </c>
      <c r="N633" s="972"/>
      <c r="O633" s="972"/>
      <c r="P633" s="1188">
        <f t="shared" si="11"/>
        <v>0.625</v>
      </c>
    </row>
    <row r="634" spans="1:16" ht="15.75">
      <c r="A634" s="1001"/>
      <c r="B634" s="972"/>
      <c r="C634" s="955">
        <v>7.2499999999999995E-2</v>
      </c>
      <c r="D634" s="956"/>
      <c r="E634" s="956"/>
      <c r="F634" s="956"/>
      <c r="G634" s="956"/>
      <c r="H634" s="956">
        <v>103.21</v>
      </c>
      <c r="I634" s="956">
        <v>103.133</v>
      </c>
      <c r="J634" s="956">
        <v>103.04300000000001</v>
      </c>
      <c r="K634" s="956">
        <v>102.831</v>
      </c>
      <c r="L634" s="956">
        <v>102.595</v>
      </c>
      <c r="M634" s="957">
        <v>102.233</v>
      </c>
      <c r="N634" s="972"/>
      <c r="O634" s="972"/>
      <c r="P634" s="1188">
        <f t="shared" si="11"/>
        <v>0.625</v>
      </c>
    </row>
    <row r="635" spans="1:16" ht="15.75">
      <c r="A635" s="1001"/>
      <c r="B635" s="972"/>
      <c r="C635" s="955">
        <v>7.3749999999999996E-2</v>
      </c>
      <c r="D635" s="956"/>
      <c r="E635" s="956"/>
      <c r="F635" s="956"/>
      <c r="G635" s="956"/>
      <c r="H635" s="956">
        <v>103.64700000000001</v>
      </c>
      <c r="I635" s="956">
        <v>103.57</v>
      </c>
      <c r="J635" s="956">
        <v>103.48</v>
      </c>
      <c r="K635" s="956">
        <v>103.268</v>
      </c>
      <c r="L635" s="956">
        <v>103.032</v>
      </c>
      <c r="M635" s="957">
        <v>102.67</v>
      </c>
      <c r="N635" s="972"/>
      <c r="O635" s="972"/>
      <c r="P635" s="1188">
        <f t="shared" si="11"/>
        <v>0.625</v>
      </c>
    </row>
    <row r="636" spans="1:16" ht="15.75">
      <c r="A636" s="1001"/>
      <c r="B636" s="972"/>
      <c r="C636" s="955">
        <v>7.4999999999999997E-2</v>
      </c>
      <c r="D636" s="956"/>
      <c r="E636" s="956"/>
      <c r="F636" s="956"/>
      <c r="G636" s="956"/>
      <c r="H636" s="956">
        <v>104.07</v>
      </c>
      <c r="I636" s="956">
        <v>103.99299999999999</v>
      </c>
      <c r="J636" s="956">
        <v>103.90300000000001</v>
      </c>
      <c r="K636" s="956">
        <v>103.69199999999999</v>
      </c>
      <c r="L636" s="956">
        <v>103.455</v>
      </c>
      <c r="M636" s="957">
        <v>103.093</v>
      </c>
      <c r="N636" s="972"/>
      <c r="O636" s="972"/>
      <c r="P636" s="1188">
        <f t="shared" si="11"/>
        <v>0.625</v>
      </c>
    </row>
    <row r="637" spans="1:16" ht="15.75">
      <c r="A637" s="1001"/>
      <c r="B637" s="972"/>
      <c r="C637" s="955">
        <v>7.6249999999999998E-2</v>
      </c>
      <c r="D637" s="956"/>
      <c r="E637" s="956"/>
      <c r="F637" s="956"/>
      <c r="G637" s="956"/>
      <c r="H637" s="956">
        <v>104.291</v>
      </c>
      <c r="I637" s="956">
        <v>104.214</v>
      </c>
      <c r="J637" s="956">
        <v>104.124</v>
      </c>
      <c r="K637" s="956">
        <v>103.913</v>
      </c>
      <c r="L637" s="956">
        <v>103.676</v>
      </c>
      <c r="M637" s="957">
        <v>103.31399999999999</v>
      </c>
      <c r="N637" s="972"/>
      <c r="O637" s="972"/>
      <c r="P637" s="1188">
        <f t="shared" si="11"/>
        <v>0.625</v>
      </c>
    </row>
    <row r="638" spans="1:16" ht="16.5" thickBot="1">
      <c r="A638" s="1001"/>
      <c r="B638" s="972"/>
      <c r="C638" s="958">
        <v>7.7499999999999999E-2</v>
      </c>
      <c r="D638" s="959"/>
      <c r="E638" s="959"/>
      <c r="F638" s="959"/>
      <c r="G638" s="959"/>
      <c r="H638" s="959">
        <v>103.61199999999999</v>
      </c>
      <c r="I638" s="959">
        <v>103.52</v>
      </c>
      <c r="J638" s="959">
        <v>103.414</v>
      </c>
      <c r="K638" s="959">
        <v>103.188</v>
      </c>
      <c r="L638" s="959">
        <v>102.93600000000001</v>
      </c>
      <c r="M638" s="960">
        <v>102.56</v>
      </c>
      <c r="N638" s="972"/>
      <c r="O638" s="972"/>
      <c r="P638" s="1188">
        <f t="shared" si="11"/>
        <v>0.625</v>
      </c>
    </row>
    <row r="639" spans="1:16" ht="16.5" thickBot="1">
      <c r="A639" s="1001"/>
      <c r="B639" s="972"/>
      <c r="C639" s="1834" t="s">
        <v>579</v>
      </c>
      <c r="D639" s="1835"/>
      <c r="E639" s="1835"/>
      <c r="F639" s="1835"/>
      <c r="G639" s="1835"/>
      <c r="H639" s="1835"/>
      <c r="I639" s="1835"/>
      <c r="J639" s="1835"/>
      <c r="K639" s="1835"/>
      <c r="L639" s="1835"/>
      <c r="M639" s="1836"/>
      <c r="N639" s="972"/>
      <c r="O639" s="972"/>
      <c r="P639" s="1183"/>
    </row>
    <row r="640" spans="1:16" ht="15.75">
      <c r="A640" s="1001"/>
      <c r="B640" s="972"/>
      <c r="C640" s="967" t="s">
        <v>580</v>
      </c>
      <c r="D640" s="968"/>
      <c r="E640" s="968"/>
      <c r="F640" s="968"/>
      <c r="G640" s="940"/>
      <c r="H640" s="968"/>
      <c r="I640" s="968"/>
      <c r="J640" s="969"/>
      <c r="K640" s="969"/>
      <c r="L640" s="968"/>
      <c r="M640" s="970"/>
      <c r="N640" s="972"/>
      <c r="O640" s="972"/>
      <c r="P640" s="1185" t="s">
        <v>806</v>
      </c>
    </row>
    <row r="641" spans="1:16" ht="15.75">
      <c r="A641" s="1001"/>
      <c r="B641" s="972"/>
      <c r="C641" s="963"/>
      <c r="D641" s="946"/>
      <c r="E641" s="946"/>
      <c r="F641" s="946"/>
      <c r="G641" s="946"/>
      <c r="H641" s="946"/>
      <c r="I641" s="946"/>
      <c r="J641" s="947"/>
      <c r="K641" s="947"/>
      <c r="L641" s="946"/>
      <c r="M641" s="948"/>
      <c r="N641" s="972"/>
      <c r="O641" s="972"/>
    </row>
    <row r="642" spans="1:16" ht="15.75">
      <c r="A642" s="1001"/>
      <c r="B642" s="972"/>
      <c r="C642" s="949"/>
      <c r="D642" s="950"/>
      <c r="E642" s="950"/>
      <c r="F642" s="950"/>
      <c r="G642" s="950"/>
      <c r="H642" s="950"/>
      <c r="I642" s="950"/>
      <c r="J642" s="950"/>
      <c r="K642" s="950"/>
      <c r="L642" s="950"/>
      <c r="M642" s="951"/>
      <c r="N642" s="972"/>
      <c r="O642" s="972"/>
    </row>
    <row r="643" spans="1:16" ht="15.75">
      <c r="A643" s="1001"/>
      <c r="B643" s="972"/>
      <c r="C643" s="952" t="s">
        <v>548</v>
      </c>
      <c r="D643" s="953" t="s">
        <v>549</v>
      </c>
      <c r="E643" s="953" t="s">
        <v>550</v>
      </c>
      <c r="F643" s="953" t="s">
        <v>551</v>
      </c>
      <c r="G643" s="953" t="s">
        <v>552</v>
      </c>
      <c r="H643" s="953" t="s">
        <v>553</v>
      </c>
      <c r="I643" s="953" t="s">
        <v>554</v>
      </c>
      <c r="J643" s="953" t="s">
        <v>555</v>
      </c>
      <c r="K643" s="953" t="s">
        <v>556</v>
      </c>
      <c r="L643" s="953" t="s">
        <v>557</v>
      </c>
      <c r="M643" s="954" t="s">
        <v>558</v>
      </c>
      <c r="N643" s="972"/>
      <c r="O643" s="972"/>
      <c r="P643" s="1183" t="s">
        <v>439</v>
      </c>
    </row>
    <row r="644" spans="1:16" ht="15.75">
      <c r="A644" s="1001"/>
      <c r="B644" s="972"/>
      <c r="C644" s="964">
        <v>4.4999999999999998E-2</v>
      </c>
      <c r="D644" s="956"/>
      <c r="E644" s="956"/>
      <c r="F644" s="956"/>
      <c r="G644" s="956"/>
      <c r="H644" s="956">
        <v>98.073999999999998</v>
      </c>
      <c r="I644" s="956">
        <v>98.064999999999998</v>
      </c>
      <c r="J644" s="956">
        <v>98.063999999999993</v>
      </c>
      <c r="K644" s="956">
        <v>97.918999999999997</v>
      </c>
      <c r="L644" s="956">
        <v>97.748999999999995</v>
      </c>
      <c r="M644" s="957">
        <v>97.453000000000003</v>
      </c>
      <c r="N644" s="972"/>
      <c r="O644" s="972"/>
      <c r="P644" s="1188">
        <f>SUM(R2)</f>
        <v>0.625</v>
      </c>
    </row>
    <row r="645" spans="1:16" ht="15.75">
      <c r="A645" s="1001"/>
      <c r="B645" s="972"/>
      <c r="C645" s="964">
        <v>4.6249999999999999E-2</v>
      </c>
      <c r="D645" s="956"/>
      <c r="E645" s="956"/>
      <c r="F645" s="956"/>
      <c r="G645" s="956"/>
      <c r="H645" s="956">
        <v>98.108000000000004</v>
      </c>
      <c r="I645" s="956">
        <v>98.105999999999995</v>
      </c>
      <c r="J645" s="956">
        <v>98.1</v>
      </c>
      <c r="K645" s="956">
        <v>97.924000000000007</v>
      </c>
      <c r="L645" s="956">
        <v>97.724000000000004</v>
      </c>
      <c r="M645" s="957">
        <v>97.397999999999996</v>
      </c>
      <c r="N645" s="972"/>
      <c r="O645" s="972"/>
      <c r="P645" s="1188">
        <f>SUM(P644)</f>
        <v>0.625</v>
      </c>
    </row>
    <row r="646" spans="1:16" ht="15.75">
      <c r="A646" s="1001"/>
      <c r="B646" s="972"/>
      <c r="C646" s="964">
        <v>4.7500000000000001E-2</v>
      </c>
      <c r="D646" s="956"/>
      <c r="E646" s="956"/>
      <c r="F646" s="956"/>
      <c r="G646" s="956"/>
      <c r="H646" s="956">
        <v>98.652000000000001</v>
      </c>
      <c r="I646" s="956">
        <v>98.65</v>
      </c>
      <c r="J646" s="956">
        <v>98.644000000000005</v>
      </c>
      <c r="K646" s="956">
        <v>98.468999999999994</v>
      </c>
      <c r="L646" s="956">
        <v>98.268000000000001</v>
      </c>
      <c r="M646" s="957">
        <v>97.941999999999993</v>
      </c>
      <c r="N646" s="972"/>
      <c r="O646" s="972"/>
      <c r="P646" s="1188">
        <f t="shared" ref="P646:P663" si="12">SUM(P645)</f>
        <v>0.625</v>
      </c>
    </row>
    <row r="647" spans="1:16" ht="15.75">
      <c r="A647" s="1001"/>
      <c r="B647" s="972"/>
      <c r="C647" s="964">
        <v>4.8750000000000002E-2</v>
      </c>
      <c r="D647" s="956"/>
      <c r="E647" s="956"/>
      <c r="F647" s="956"/>
      <c r="G647" s="956"/>
      <c r="H647" s="956">
        <v>99.162999999999997</v>
      </c>
      <c r="I647" s="956">
        <v>99.161000000000001</v>
      </c>
      <c r="J647" s="956">
        <v>99.155000000000001</v>
      </c>
      <c r="K647" s="956">
        <v>98.98</v>
      </c>
      <c r="L647" s="956">
        <v>98.778999999999996</v>
      </c>
      <c r="M647" s="957">
        <v>98.453000000000003</v>
      </c>
      <c r="N647" s="972"/>
      <c r="O647" s="972"/>
      <c r="P647" s="1188">
        <f t="shared" si="12"/>
        <v>0.625</v>
      </c>
    </row>
    <row r="648" spans="1:16" ht="15.75">
      <c r="A648" s="1001"/>
      <c r="B648" s="972"/>
      <c r="C648" s="964">
        <v>4.99E-2</v>
      </c>
      <c r="D648" s="956"/>
      <c r="E648" s="956"/>
      <c r="F648" s="956"/>
      <c r="G648" s="956"/>
      <c r="H648" s="956">
        <v>99.512</v>
      </c>
      <c r="I648" s="956">
        <v>99.51</v>
      </c>
      <c r="J648" s="956">
        <v>99.504000000000005</v>
      </c>
      <c r="K648" s="956">
        <v>99.328000000000003</v>
      </c>
      <c r="L648" s="956">
        <v>99.126999999999995</v>
      </c>
      <c r="M648" s="957">
        <v>98.802000000000007</v>
      </c>
      <c r="N648" s="972"/>
      <c r="O648" s="972"/>
      <c r="P648" s="1188">
        <f t="shared" si="12"/>
        <v>0.625</v>
      </c>
    </row>
    <row r="649" spans="1:16" ht="15.75">
      <c r="A649" s="1001"/>
      <c r="B649" s="972"/>
      <c r="C649" s="964">
        <v>0.05</v>
      </c>
      <c r="D649" s="956"/>
      <c r="E649" s="956"/>
      <c r="F649" s="956"/>
      <c r="G649" s="956"/>
      <c r="H649" s="956">
        <v>99.528000000000006</v>
      </c>
      <c r="I649" s="956">
        <v>99.527000000000001</v>
      </c>
      <c r="J649" s="956">
        <v>99.52</v>
      </c>
      <c r="K649" s="956">
        <v>99.344999999999999</v>
      </c>
      <c r="L649" s="956">
        <v>99.144000000000005</v>
      </c>
      <c r="M649" s="957">
        <v>98.819000000000003</v>
      </c>
      <c r="N649" s="972"/>
      <c r="O649" s="972"/>
      <c r="P649" s="1188">
        <f t="shared" si="12"/>
        <v>0.625</v>
      </c>
    </row>
    <row r="650" spans="1:16" ht="15.75">
      <c r="A650" s="1001"/>
      <c r="B650" s="972"/>
      <c r="C650" s="964">
        <v>5.1249999999999997E-2</v>
      </c>
      <c r="D650" s="956"/>
      <c r="E650" s="956"/>
      <c r="F650" s="956"/>
      <c r="G650" s="956"/>
      <c r="H650" s="956">
        <v>99.436999999999998</v>
      </c>
      <c r="I650" s="956">
        <v>99.421000000000006</v>
      </c>
      <c r="J650" s="956">
        <v>99.408000000000001</v>
      </c>
      <c r="K650" s="956">
        <v>99.239000000000004</v>
      </c>
      <c r="L650" s="956">
        <v>99.046000000000006</v>
      </c>
      <c r="M650" s="957">
        <v>98.727999999999994</v>
      </c>
      <c r="N650" s="972"/>
      <c r="O650" s="972"/>
      <c r="P650" s="1188">
        <f t="shared" si="12"/>
        <v>0.625</v>
      </c>
    </row>
    <row r="651" spans="1:16" ht="15.75">
      <c r="A651" s="1001"/>
      <c r="B651" s="972"/>
      <c r="C651" s="964">
        <v>5.2499999999999998E-2</v>
      </c>
      <c r="D651" s="956"/>
      <c r="E651" s="956"/>
      <c r="F651" s="956"/>
      <c r="G651" s="956"/>
      <c r="H651" s="956">
        <v>99.953999999999994</v>
      </c>
      <c r="I651" s="956">
        <v>99.938000000000002</v>
      </c>
      <c r="J651" s="956">
        <v>99.924999999999997</v>
      </c>
      <c r="K651" s="956">
        <v>99.757000000000005</v>
      </c>
      <c r="L651" s="956">
        <v>99.563999999999993</v>
      </c>
      <c r="M651" s="957">
        <v>99.245999999999995</v>
      </c>
      <c r="N651" s="972"/>
      <c r="O651" s="972"/>
      <c r="P651" s="1188">
        <f t="shared" si="12"/>
        <v>0.625</v>
      </c>
    </row>
    <row r="652" spans="1:16" ht="15.75">
      <c r="A652" s="1001"/>
      <c r="B652" s="972"/>
      <c r="C652" s="964">
        <v>5.3749999999999999E-2</v>
      </c>
      <c r="D652" s="956"/>
      <c r="E652" s="956"/>
      <c r="F652" s="956"/>
      <c r="G652" s="956"/>
      <c r="H652" s="956">
        <v>100.417</v>
      </c>
      <c r="I652" s="956">
        <v>100.402</v>
      </c>
      <c r="J652" s="956">
        <v>100.38800000000001</v>
      </c>
      <c r="K652" s="956">
        <v>100.22</v>
      </c>
      <c r="L652" s="956">
        <v>100.027</v>
      </c>
      <c r="M652" s="957">
        <v>99.709000000000003</v>
      </c>
      <c r="N652" s="972"/>
      <c r="O652" s="972"/>
      <c r="P652" s="1188">
        <f t="shared" si="12"/>
        <v>0.625</v>
      </c>
    </row>
    <row r="653" spans="1:16" ht="15.75">
      <c r="A653" s="1001"/>
      <c r="B653" s="972"/>
      <c r="C653" s="964">
        <v>5.5E-2</v>
      </c>
      <c r="D653" s="956"/>
      <c r="E653" s="956"/>
      <c r="F653" s="956"/>
      <c r="G653" s="956"/>
      <c r="H653" s="956">
        <v>100.706</v>
      </c>
      <c r="I653" s="956">
        <v>100.69</v>
      </c>
      <c r="J653" s="956">
        <v>100.67700000000001</v>
      </c>
      <c r="K653" s="956">
        <v>100.509</v>
      </c>
      <c r="L653" s="956">
        <v>100.316</v>
      </c>
      <c r="M653" s="957">
        <v>99.998000000000005</v>
      </c>
      <c r="N653" s="972"/>
      <c r="O653" s="972"/>
      <c r="P653" s="1188">
        <f t="shared" si="12"/>
        <v>0.625</v>
      </c>
    </row>
    <row r="654" spans="1:16" ht="15.75">
      <c r="A654" s="1001"/>
      <c r="B654" s="972"/>
      <c r="C654" s="964">
        <v>5.6250000000000001E-2</v>
      </c>
      <c r="D654" s="956"/>
      <c r="E654" s="956"/>
      <c r="F654" s="956"/>
      <c r="G654" s="956"/>
      <c r="H654" s="956">
        <v>100.57599999999999</v>
      </c>
      <c r="I654" s="956">
        <v>100.54600000000001</v>
      </c>
      <c r="J654" s="956">
        <v>100.518</v>
      </c>
      <c r="K654" s="956">
        <v>100.33499999999999</v>
      </c>
      <c r="L654" s="956">
        <v>100.126</v>
      </c>
      <c r="M654" s="957">
        <v>99.793000000000006</v>
      </c>
      <c r="N654" s="972"/>
      <c r="O654" s="972"/>
      <c r="P654" s="1188">
        <f t="shared" si="12"/>
        <v>0.625</v>
      </c>
    </row>
    <row r="655" spans="1:16" ht="15.75">
      <c r="A655" s="1001"/>
      <c r="B655" s="972"/>
      <c r="C655" s="964">
        <v>5.7500000000000002E-2</v>
      </c>
      <c r="D655" s="956"/>
      <c r="E655" s="956"/>
      <c r="F655" s="956"/>
      <c r="G655" s="956"/>
      <c r="H655" s="956">
        <v>101.06100000000001</v>
      </c>
      <c r="I655" s="956">
        <v>101.03100000000001</v>
      </c>
      <c r="J655" s="956">
        <v>101.003</v>
      </c>
      <c r="K655" s="956">
        <v>100.82</v>
      </c>
      <c r="L655" s="956">
        <v>100.61199999999999</v>
      </c>
      <c r="M655" s="957">
        <v>100.279</v>
      </c>
      <c r="N655" s="972"/>
      <c r="O655" s="972"/>
      <c r="P655" s="1188">
        <f t="shared" si="12"/>
        <v>0.625</v>
      </c>
    </row>
    <row r="656" spans="1:16" ht="15.75">
      <c r="A656" s="1001"/>
      <c r="B656" s="972"/>
      <c r="C656" s="964">
        <v>5.8749999999999997E-2</v>
      </c>
      <c r="D656" s="956"/>
      <c r="E656" s="956"/>
      <c r="F656" s="956"/>
      <c r="G656" s="956"/>
      <c r="H656" s="956">
        <v>101.498</v>
      </c>
      <c r="I656" s="956">
        <v>101.468</v>
      </c>
      <c r="J656" s="956">
        <v>101.44</v>
      </c>
      <c r="K656" s="956">
        <v>101.25700000000001</v>
      </c>
      <c r="L656" s="956">
        <v>101.04900000000001</v>
      </c>
      <c r="M656" s="957">
        <v>100.71599999999999</v>
      </c>
      <c r="N656" s="972"/>
      <c r="O656" s="972"/>
      <c r="P656" s="1188">
        <f t="shared" si="12"/>
        <v>0.625</v>
      </c>
    </row>
    <row r="657" spans="1:16" ht="15.75">
      <c r="A657" s="1001"/>
      <c r="B657" s="972"/>
      <c r="C657" s="964">
        <v>5.9900000000000002E-2</v>
      </c>
      <c r="D657" s="956"/>
      <c r="E657" s="956"/>
      <c r="F657" s="956"/>
      <c r="G657" s="956"/>
      <c r="H657" s="956">
        <v>101.75700000000001</v>
      </c>
      <c r="I657" s="956">
        <v>101.727</v>
      </c>
      <c r="J657" s="956">
        <v>101.699</v>
      </c>
      <c r="K657" s="956">
        <v>101.51600000000001</v>
      </c>
      <c r="L657" s="956">
        <v>101.30800000000001</v>
      </c>
      <c r="M657" s="957">
        <v>100.97499999999999</v>
      </c>
      <c r="N657" s="972"/>
      <c r="O657" s="972"/>
      <c r="P657" s="1188">
        <f t="shared" si="12"/>
        <v>0.625</v>
      </c>
    </row>
    <row r="658" spans="1:16" ht="15.75">
      <c r="A658" s="1001"/>
      <c r="B658" s="972"/>
      <c r="C658" s="964">
        <v>0.06</v>
      </c>
      <c r="D658" s="956"/>
      <c r="E658" s="956"/>
      <c r="F658" s="956"/>
      <c r="G658" s="956"/>
      <c r="H658" s="956">
        <v>101.774</v>
      </c>
      <c r="I658" s="956">
        <v>101.744</v>
      </c>
      <c r="J658" s="956">
        <v>101.71599999999999</v>
      </c>
      <c r="K658" s="956">
        <v>101.533</v>
      </c>
      <c r="L658" s="956">
        <v>101.325</v>
      </c>
      <c r="M658" s="957">
        <v>100.992</v>
      </c>
      <c r="N658" s="972"/>
      <c r="O658" s="972"/>
      <c r="P658" s="1188">
        <f t="shared" si="12"/>
        <v>0.625</v>
      </c>
    </row>
    <row r="659" spans="1:16" ht="15.75">
      <c r="A659" s="1001"/>
      <c r="B659" s="972"/>
      <c r="C659" s="964">
        <v>6.1249999999999999E-2</v>
      </c>
      <c r="D659" s="956"/>
      <c r="E659" s="956"/>
      <c r="F659" s="956"/>
      <c r="G659" s="956"/>
      <c r="H659" s="956">
        <v>101.48699999999999</v>
      </c>
      <c r="I659" s="956">
        <v>101.45699999999999</v>
      </c>
      <c r="J659" s="956">
        <v>101.40600000000001</v>
      </c>
      <c r="K659" s="956">
        <v>101.155</v>
      </c>
      <c r="L659" s="956">
        <v>100.879</v>
      </c>
      <c r="M659" s="957">
        <v>100.47799999999999</v>
      </c>
      <c r="N659" s="972"/>
      <c r="O659" s="972"/>
      <c r="P659" s="1188">
        <f t="shared" si="12"/>
        <v>0.625</v>
      </c>
    </row>
    <row r="660" spans="1:16" ht="15.75">
      <c r="A660" s="1001"/>
      <c r="B660" s="972"/>
      <c r="C660" s="964">
        <v>6.25E-2</v>
      </c>
      <c r="D660" s="956"/>
      <c r="E660" s="956"/>
      <c r="F660" s="956"/>
      <c r="G660" s="956"/>
      <c r="H660" s="956">
        <v>101.959</v>
      </c>
      <c r="I660" s="956">
        <v>101.929</v>
      </c>
      <c r="J660" s="956">
        <v>101.879</v>
      </c>
      <c r="K660" s="956">
        <v>101.628</v>
      </c>
      <c r="L660" s="956">
        <v>101.351</v>
      </c>
      <c r="M660" s="957">
        <v>100.95</v>
      </c>
      <c r="N660" s="972"/>
      <c r="O660" s="972"/>
      <c r="P660" s="1188">
        <f t="shared" si="12"/>
        <v>0.625</v>
      </c>
    </row>
    <row r="661" spans="1:16" ht="15.75">
      <c r="A661" s="1001"/>
      <c r="B661" s="972"/>
      <c r="C661" s="964">
        <v>6.3750000000000001E-2</v>
      </c>
      <c r="D661" s="956"/>
      <c r="E661" s="956"/>
      <c r="F661" s="956"/>
      <c r="G661" s="956"/>
      <c r="H661" s="956">
        <v>102.387</v>
      </c>
      <c r="I661" s="956">
        <v>102.357</v>
      </c>
      <c r="J661" s="956">
        <v>102.307</v>
      </c>
      <c r="K661" s="956">
        <v>102.05500000000001</v>
      </c>
      <c r="L661" s="956">
        <v>101.779</v>
      </c>
      <c r="M661" s="957">
        <v>101.378</v>
      </c>
      <c r="N661" s="972"/>
      <c r="O661" s="972"/>
      <c r="P661" s="1188">
        <f t="shared" si="12"/>
        <v>0.625</v>
      </c>
    </row>
    <row r="662" spans="1:16" ht="15.75">
      <c r="A662" s="1001"/>
      <c r="B662" s="972"/>
      <c r="C662" s="964">
        <v>6.5000000000000002E-2</v>
      </c>
      <c r="D662" s="956"/>
      <c r="E662" s="956"/>
      <c r="F662" s="956"/>
      <c r="G662" s="956"/>
      <c r="H662" s="956">
        <v>102.651</v>
      </c>
      <c r="I662" s="956">
        <v>102.621</v>
      </c>
      <c r="J662" s="956">
        <v>102.57</v>
      </c>
      <c r="K662" s="956">
        <v>102.319</v>
      </c>
      <c r="L662" s="956">
        <v>102.04300000000001</v>
      </c>
      <c r="M662" s="957">
        <v>101.642</v>
      </c>
      <c r="N662" s="972"/>
      <c r="O662" s="972"/>
      <c r="P662" s="1188">
        <f t="shared" si="12"/>
        <v>0.625</v>
      </c>
    </row>
    <row r="663" spans="1:16" ht="16.5" thickBot="1">
      <c r="A663" s="1001"/>
      <c r="B663" s="972"/>
      <c r="C663" s="965">
        <v>6.6250000000000003E-2</v>
      </c>
      <c r="D663" s="959"/>
      <c r="E663" s="959"/>
      <c r="F663" s="959"/>
      <c r="G663" s="959"/>
      <c r="H663" s="959">
        <v>102.126</v>
      </c>
      <c r="I663" s="959">
        <v>102.068</v>
      </c>
      <c r="J663" s="959">
        <v>101.994</v>
      </c>
      <c r="K663" s="959">
        <v>101.727</v>
      </c>
      <c r="L663" s="959">
        <v>101.43600000000001</v>
      </c>
      <c r="M663" s="960">
        <v>101.02</v>
      </c>
      <c r="N663" s="972"/>
      <c r="O663" s="972"/>
      <c r="P663" s="1188">
        <f t="shared" si="12"/>
        <v>0.625</v>
      </c>
    </row>
    <row r="664" spans="1:16" ht="16.5" thickBot="1">
      <c r="A664" s="1001"/>
      <c r="B664" s="972"/>
      <c r="C664" s="1834" t="s">
        <v>630</v>
      </c>
      <c r="D664" s="1835"/>
      <c r="E664" s="1835"/>
      <c r="F664" s="1835"/>
      <c r="G664" s="1835"/>
      <c r="H664" s="1835"/>
      <c r="I664" s="1835"/>
      <c r="J664" s="1835"/>
      <c r="K664" s="1835"/>
      <c r="L664" s="1835"/>
      <c r="M664" s="1836"/>
      <c r="N664" s="972"/>
      <c r="O664" s="972"/>
      <c r="P664" s="1183"/>
    </row>
    <row r="665" spans="1:16" ht="15.75">
      <c r="A665" s="1001"/>
      <c r="B665" s="972"/>
      <c r="C665" s="967" t="s">
        <v>631</v>
      </c>
      <c r="D665" s="968"/>
      <c r="E665" s="968"/>
      <c r="F665" s="968"/>
      <c r="G665" s="940"/>
      <c r="H665" s="968"/>
      <c r="I665" s="968"/>
      <c r="J665" s="969"/>
      <c r="K665" s="969"/>
      <c r="L665" s="968"/>
      <c r="M665" s="970"/>
      <c r="N665" s="972"/>
      <c r="O665" s="972"/>
      <c r="P665" s="1183"/>
    </row>
    <row r="666" spans="1:16" ht="15.75">
      <c r="A666" s="1001"/>
      <c r="B666" s="972"/>
      <c r="C666" s="963"/>
      <c r="D666" s="946"/>
      <c r="E666" s="946"/>
      <c r="F666" s="946"/>
      <c r="G666" s="946"/>
      <c r="H666" s="946"/>
      <c r="I666" s="946"/>
      <c r="J666" s="947"/>
      <c r="K666" s="947"/>
      <c r="L666" s="946"/>
      <c r="M666" s="948"/>
      <c r="N666" s="972"/>
      <c r="O666" s="972"/>
      <c r="P666" s="1183"/>
    </row>
    <row r="667" spans="1:16" ht="15.75">
      <c r="A667" s="1001"/>
      <c r="B667" s="972"/>
      <c r="C667" s="949"/>
      <c r="D667" s="950"/>
      <c r="E667" s="950"/>
      <c r="F667" s="950"/>
      <c r="G667" s="950"/>
      <c r="H667" s="950"/>
      <c r="I667" s="950"/>
      <c r="J667" s="950"/>
      <c r="K667" s="950"/>
      <c r="L667" s="950"/>
      <c r="M667" s="951"/>
      <c r="N667" s="972"/>
      <c r="O667" s="972"/>
      <c r="P667" s="1183"/>
    </row>
    <row r="668" spans="1:16" ht="15.75">
      <c r="A668" s="1001"/>
      <c r="B668" s="972"/>
      <c r="C668" s="952" t="s">
        <v>548</v>
      </c>
      <c r="D668" s="953" t="s">
        <v>549</v>
      </c>
      <c r="E668" s="953" t="s">
        <v>550</v>
      </c>
      <c r="F668" s="953" t="s">
        <v>551</v>
      </c>
      <c r="G668" s="953" t="s">
        <v>552</v>
      </c>
      <c r="H668" s="953" t="s">
        <v>553</v>
      </c>
      <c r="I668" s="953" t="s">
        <v>554</v>
      </c>
      <c r="J668" s="953" t="s">
        <v>555</v>
      </c>
      <c r="K668" s="953" t="s">
        <v>556</v>
      </c>
      <c r="L668" s="953" t="s">
        <v>557</v>
      </c>
      <c r="M668" s="954" t="s">
        <v>558</v>
      </c>
      <c r="N668" s="972"/>
      <c r="O668" s="972"/>
      <c r="P668" s="1183" t="s">
        <v>439</v>
      </c>
    </row>
    <row r="669" spans="1:16" ht="15.75">
      <c r="A669" s="1001"/>
      <c r="B669" s="972"/>
      <c r="C669" s="964">
        <v>5.4899999999999997E-2</v>
      </c>
      <c r="D669" s="956"/>
      <c r="E669" s="956"/>
      <c r="F669" s="956"/>
      <c r="G669" s="956"/>
      <c r="H669" s="956">
        <v>99.691000000000003</v>
      </c>
      <c r="I669" s="956">
        <v>99.685000000000002</v>
      </c>
      <c r="J669" s="956">
        <v>99.658000000000001</v>
      </c>
      <c r="K669" s="956">
        <v>99.506</v>
      </c>
      <c r="L669" s="956">
        <v>99.328999999999994</v>
      </c>
      <c r="M669" s="957">
        <v>99.025999999999996</v>
      </c>
      <c r="N669" s="972"/>
      <c r="O669" s="972"/>
      <c r="P669" s="1188">
        <f>SUM(R2)</f>
        <v>0.625</v>
      </c>
    </row>
    <row r="670" spans="1:16" ht="15.75">
      <c r="A670" s="1001"/>
      <c r="B670" s="972"/>
      <c r="C670" s="964">
        <v>5.5E-2</v>
      </c>
      <c r="D670" s="956"/>
      <c r="E670" s="956"/>
      <c r="F670" s="956"/>
      <c r="G670" s="956"/>
      <c r="H670" s="956">
        <v>99.721999999999994</v>
      </c>
      <c r="I670" s="956">
        <v>99.715000000000003</v>
      </c>
      <c r="J670" s="956">
        <v>99.688000000000002</v>
      </c>
      <c r="K670" s="956">
        <v>99.536000000000001</v>
      </c>
      <c r="L670" s="956">
        <v>99.358999999999995</v>
      </c>
      <c r="M670" s="957">
        <v>99.057000000000002</v>
      </c>
      <c r="N670" s="972"/>
      <c r="O670" s="972"/>
      <c r="P670" s="1188">
        <f>SUM(P669)</f>
        <v>0.625</v>
      </c>
    </row>
    <row r="671" spans="1:16" ht="15.75">
      <c r="A671" s="1001"/>
      <c r="B671" s="972"/>
      <c r="C671" s="964">
        <v>5.6250000000000001E-2</v>
      </c>
      <c r="D671" s="956"/>
      <c r="E671" s="956"/>
      <c r="F671" s="956"/>
      <c r="G671" s="956"/>
      <c r="H671" s="956">
        <v>100.127</v>
      </c>
      <c r="I671" s="956">
        <v>100.121</v>
      </c>
      <c r="J671" s="956">
        <v>100.09399999999999</v>
      </c>
      <c r="K671" s="956">
        <v>99.941999999999993</v>
      </c>
      <c r="L671" s="956">
        <v>99.765000000000001</v>
      </c>
      <c r="M671" s="957">
        <v>99.462999999999994</v>
      </c>
      <c r="N671" s="972"/>
      <c r="O671" s="972"/>
      <c r="P671" s="1188">
        <f t="shared" ref="P671:P688" si="13">SUM(P670)</f>
        <v>0.625</v>
      </c>
    </row>
    <row r="672" spans="1:16" ht="15.75">
      <c r="A672" s="1001"/>
      <c r="B672" s="972"/>
      <c r="C672" s="964">
        <v>5.7500000000000002E-2</v>
      </c>
      <c r="D672" s="956"/>
      <c r="E672" s="956"/>
      <c r="F672" s="956"/>
      <c r="G672" s="956"/>
      <c r="H672" s="956">
        <v>100.24299999999999</v>
      </c>
      <c r="I672" s="956">
        <v>100.221</v>
      </c>
      <c r="J672" s="956">
        <v>100.184</v>
      </c>
      <c r="K672" s="956">
        <v>100.02500000000001</v>
      </c>
      <c r="L672" s="956">
        <v>99.84</v>
      </c>
      <c r="M672" s="957">
        <v>99.531000000000006</v>
      </c>
      <c r="N672" s="972"/>
      <c r="O672" s="972"/>
      <c r="P672" s="1188">
        <f t="shared" si="13"/>
        <v>0.625</v>
      </c>
    </row>
    <row r="673" spans="1:16" ht="15.75">
      <c r="A673" s="1001"/>
      <c r="B673" s="972"/>
      <c r="C673" s="964">
        <v>5.8749999999999997E-2</v>
      </c>
      <c r="D673" s="956"/>
      <c r="E673" s="956"/>
      <c r="F673" s="956"/>
      <c r="G673" s="956"/>
      <c r="H673" s="956">
        <v>100.81</v>
      </c>
      <c r="I673" s="956">
        <v>100.788</v>
      </c>
      <c r="J673" s="956">
        <v>100.751</v>
      </c>
      <c r="K673" s="956">
        <v>100.59099999999999</v>
      </c>
      <c r="L673" s="956">
        <v>100.407</v>
      </c>
      <c r="M673" s="957">
        <v>100.09699999999999</v>
      </c>
      <c r="N673" s="972"/>
      <c r="O673" s="972"/>
      <c r="P673" s="1188">
        <f t="shared" si="13"/>
        <v>0.625</v>
      </c>
    </row>
    <row r="674" spans="1:16" ht="15.75">
      <c r="A674" s="1001"/>
      <c r="B674" s="972"/>
      <c r="C674" s="964">
        <v>5.9900000000000002E-2</v>
      </c>
      <c r="D674" s="956"/>
      <c r="E674" s="956"/>
      <c r="F674" s="956"/>
      <c r="G674" s="956"/>
      <c r="H674" s="956">
        <v>101.218</v>
      </c>
      <c r="I674" s="956">
        <v>101.196</v>
      </c>
      <c r="J674" s="956">
        <v>101.15900000000001</v>
      </c>
      <c r="K674" s="956">
        <v>100.999</v>
      </c>
      <c r="L674" s="956">
        <v>100.815</v>
      </c>
      <c r="M674" s="957">
        <v>100.505</v>
      </c>
      <c r="N674" s="972"/>
      <c r="O674" s="972"/>
      <c r="P674" s="1188">
        <f t="shared" si="13"/>
        <v>0.625</v>
      </c>
    </row>
    <row r="675" spans="1:16" ht="15.75">
      <c r="A675" s="1001"/>
      <c r="B675" s="972"/>
      <c r="C675" s="964">
        <v>0.06</v>
      </c>
      <c r="D675" s="956"/>
      <c r="E675" s="956"/>
      <c r="F675" s="956"/>
      <c r="G675" s="956"/>
      <c r="H675" s="956">
        <v>101.241</v>
      </c>
      <c r="I675" s="956">
        <v>101.218</v>
      </c>
      <c r="J675" s="956">
        <v>101.181</v>
      </c>
      <c r="K675" s="956">
        <v>101.02200000000001</v>
      </c>
      <c r="L675" s="956">
        <v>100.837</v>
      </c>
      <c r="M675" s="957">
        <v>100.52800000000001</v>
      </c>
      <c r="N675" s="972"/>
      <c r="O675" s="972"/>
      <c r="P675" s="1188">
        <f t="shared" si="13"/>
        <v>0.625</v>
      </c>
    </row>
    <row r="676" spans="1:16" ht="15.75">
      <c r="A676" s="1001"/>
      <c r="B676" s="972"/>
      <c r="C676" s="964">
        <v>6.1249999999999999E-2</v>
      </c>
      <c r="D676" s="956"/>
      <c r="E676" s="956"/>
      <c r="F676" s="956"/>
      <c r="G676" s="956"/>
      <c r="H676" s="956">
        <v>101.547</v>
      </c>
      <c r="I676" s="956">
        <v>101.52500000000001</v>
      </c>
      <c r="J676" s="956">
        <v>101.488</v>
      </c>
      <c r="K676" s="956">
        <v>101.328</v>
      </c>
      <c r="L676" s="956">
        <v>101.14400000000001</v>
      </c>
      <c r="M676" s="957">
        <v>100.834</v>
      </c>
      <c r="N676" s="972"/>
      <c r="O676" s="972"/>
      <c r="P676" s="1188">
        <f t="shared" si="13"/>
        <v>0.625</v>
      </c>
    </row>
    <row r="677" spans="1:16" ht="15.75">
      <c r="A677" s="1001"/>
      <c r="B677" s="972"/>
      <c r="C677" s="964">
        <v>6.25E-2</v>
      </c>
      <c r="D677" s="956"/>
      <c r="E677" s="956"/>
      <c r="F677" s="956"/>
      <c r="G677" s="956"/>
      <c r="H677" s="956">
        <v>101.539</v>
      </c>
      <c r="I677" s="956">
        <v>101.494</v>
      </c>
      <c r="J677" s="956">
        <v>101.444</v>
      </c>
      <c r="K677" s="956">
        <v>101.277</v>
      </c>
      <c r="L677" s="956">
        <v>101.08499999999999</v>
      </c>
      <c r="M677" s="957">
        <v>100.768</v>
      </c>
      <c r="N677" s="972"/>
      <c r="O677" s="972"/>
      <c r="P677" s="1188">
        <f t="shared" si="13"/>
        <v>0.625</v>
      </c>
    </row>
    <row r="678" spans="1:16" ht="15.75">
      <c r="A678" s="1001"/>
      <c r="B678" s="972"/>
      <c r="C678" s="964">
        <v>6.3750000000000001E-2</v>
      </c>
      <c r="D678" s="956"/>
      <c r="E678" s="956"/>
      <c r="F678" s="956"/>
      <c r="G678" s="956"/>
      <c r="H678" s="956">
        <v>102.005</v>
      </c>
      <c r="I678" s="956">
        <v>101.959</v>
      </c>
      <c r="J678" s="956">
        <v>101.90900000000001</v>
      </c>
      <c r="K678" s="956">
        <v>101.742</v>
      </c>
      <c r="L678" s="956">
        <v>101.55</v>
      </c>
      <c r="M678" s="957">
        <v>101.233</v>
      </c>
      <c r="N678" s="972"/>
      <c r="O678" s="972"/>
      <c r="P678" s="1188">
        <f t="shared" si="13"/>
        <v>0.625</v>
      </c>
    </row>
    <row r="679" spans="1:16" ht="15.75">
      <c r="A679" s="1001"/>
      <c r="B679" s="972"/>
      <c r="C679" s="964">
        <v>6.4899999999999999E-2</v>
      </c>
      <c r="D679" s="956"/>
      <c r="E679" s="956"/>
      <c r="F679" s="956"/>
      <c r="G679" s="956"/>
      <c r="H679" s="956">
        <v>102.366</v>
      </c>
      <c r="I679" s="956">
        <v>102.32</v>
      </c>
      <c r="J679" s="956">
        <v>102.271</v>
      </c>
      <c r="K679" s="956">
        <v>102.104</v>
      </c>
      <c r="L679" s="956">
        <v>101.91200000000001</v>
      </c>
      <c r="M679" s="957">
        <v>101.595</v>
      </c>
      <c r="N679" s="972"/>
      <c r="O679" s="972"/>
      <c r="P679" s="1188">
        <f t="shared" si="13"/>
        <v>0.625</v>
      </c>
    </row>
    <row r="680" spans="1:16" ht="15.75">
      <c r="A680" s="1001"/>
      <c r="B680" s="972"/>
      <c r="C680" s="964">
        <v>6.5000000000000002E-2</v>
      </c>
      <c r="D680" s="956"/>
      <c r="E680" s="956"/>
      <c r="F680" s="956"/>
      <c r="G680" s="956"/>
      <c r="H680" s="956">
        <v>102.39400000000001</v>
      </c>
      <c r="I680" s="956">
        <v>102.349</v>
      </c>
      <c r="J680" s="956">
        <v>102.29900000000001</v>
      </c>
      <c r="K680" s="956">
        <v>102.13200000000001</v>
      </c>
      <c r="L680" s="956">
        <v>101.94</v>
      </c>
      <c r="M680" s="957">
        <v>101.623</v>
      </c>
      <c r="N680" s="972"/>
      <c r="O680" s="972"/>
      <c r="P680" s="1188">
        <f t="shared" si="13"/>
        <v>0.625</v>
      </c>
    </row>
    <row r="681" spans="1:16" ht="15.75">
      <c r="A681" s="1001"/>
      <c r="B681" s="972"/>
      <c r="C681" s="964">
        <v>6.6250000000000003E-2</v>
      </c>
      <c r="D681" s="956"/>
      <c r="E681" s="956"/>
      <c r="F681" s="956"/>
      <c r="G681" s="956"/>
      <c r="H681" s="956">
        <v>102.696</v>
      </c>
      <c r="I681" s="956">
        <v>102.651</v>
      </c>
      <c r="J681" s="956">
        <v>102.601</v>
      </c>
      <c r="K681" s="956">
        <v>102.434</v>
      </c>
      <c r="L681" s="956">
        <v>102.242</v>
      </c>
      <c r="M681" s="957">
        <v>101.925</v>
      </c>
      <c r="N681" s="972"/>
      <c r="O681" s="972"/>
      <c r="P681" s="1188">
        <f t="shared" si="13"/>
        <v>0.625</v>
      </c>
    </row>
    <row r="682" spans="1:16" ht="15.75">
      <c r="A682" s="1001"/>
      <c r="B682" s="972"/>
      <c r="C682" s="964">
        <v>6.7500000000000004E-2</v>
      </c>
      <c r="D682" s="956"/>
      <c r="E682" s="956"/>
      <c r="F682" s="956"/>
      <c r="G682" s="956"/>
      <c r="H682" s="956">
        <v>102.477</v>
      </c>
      <c r="I682" s="956">
        <v>102.416</v>
      </c>
      <c r="J682" s="956">
        <v>102.336</v>
      </c>
      <c r="K682" s="956">
        <v>102.13200000000001</v>
      </c>
      <c r="L682" s="956">
        <v>101.90300000000001</v>
      </c>
      <c r="M682" s="957">
        <v>101.548</v>
      </c>
      <c r="N682" s="972"/>
      <c r="O682" s="972"/>
      <c r="P682" s="1188">
        <f t="shared" si="13"/>
        <v>0.625</v>
      </c>
    </row>
    <row r="683" spans="1:16" ht="15.75">
      <c r="A683" s="1001"/>
      <c r="B683" s="972"/>
      <c r="C683" s="964">
        <v>6.8750000000000006E-2</v>
      </c>
      <c r="D683" s="956"/>
      <c r="E683" s="956"/>
      <c r="F683" s="956"/>
      <c r="G683" s="956"/>
      <c r="H683" s="956">
        <v>102.899</v>
      </c>
      <c r="I683" s="956">
        <v>102.83799999999999</v>
      </c>
      <c r="J683" s="956">
        <v>102.758</v>
      </c>
      <c r="K683" s="956">
        <v>102.554</v>
      </c>
      <c r="L683" s="956">
        <v>102.325</v>
      </c>
      <c r="M683" s="957">
        <v>101.97</v>
      </c>
      <c r="N683" s="972"/>
      <c r="O683" s="972"/>
      <c r="P683" s="1188">
        <f t="shared" si="13"/>
        <v>0.625</v>
      </c>
    </row>
    <row r="684" spans="1:16" ht="15.75">
      <c r="A684" s="1001"/>
      <c r="B684" s="972"/>
      <c r="C684" s="964">
        <v>6.9900000000000004E-2</v>
      </c>
      <c r="D684" s="956"/>
      <c r="E684" s="956"/>
      <c r="F684" s="956"/>
      <c r="G684" s="956"/>
      <c r="H684" s="956">
        <v>103.252</v>
      </c>
      <c r="I684" s="956">
        <v>103.191</v>
      </c>
      <c r="J684" s="956">
        <v>103.111</v>
      </c>
      <c r="K684" s="956">
        <v>102.90600000000001</v>
      </c>
      <c r="L684" s="956">
        <v>102.67700000000001</v>
      </c>
      <c r="M684" s="957">
        <v>102.32299999999999</v>
      </c>
      <c r="N684" s="972"/>
      <c r="O684" s="972"/>
      <c r="P684" s="1188">
        <f t="shared" si="13"/>
        <v>0.625</v>
      </c>
    </row>
    <row r="685" spans="1:16" ht="15.75">
      <c r="A685" s="1001"/>
      <c r="B685" s="972"/>
      <c r="C685" s="964">
        <v>7.0000000000000007E-2</v>
      </c>
      <c r="D685" s="956"/>
      <c r="E685" s="956"/>
      <c r="F685" s="956"/>
      <c r="G685" s="956"/>
      <c r="H685" s="956">
        <v>103.276</v>
      </c>
      <c r="I685" s="956">
        <v>103.214</v>
      </c>
      <c r="J685" s="956">
        <v>103.134</v>
      </c>
      <c r="K685" s="956">
        <v>102.93</v>
      </c>
      <c r="L685" s="956">
        <v>102.70099999999999</v>
      </c>
      <c r="M685" s="957">
        <v>102.34699999999999</v>
      </c>
      <c r="N685" s="972"/>
      <c r="O685" s="972"/>
      <c r="P685" s="1188">
        <f t="shared" si="13"/>
        <v>0.625</v>
      </c>
    </row>
    <row r="686" spans="1:16" ht="15.75">
      <c r="A686" s="1001"/>
      <c r="B686" s="972"/>
      <c r="C686" s="964">
        <v>7.1249999999999994E-2</v>
      </c>
      <c r="D686" s="956"/>
      <c r="E686" s="956"/>
      <c r="F686" s="956"/>
      <c r="G686" s="956"/>
      <c r="H686" s="956">
        <v>103.584</v>
      </c>
      <c r="I686" s="956">
        <v>103.523</v>
      </c>
      <c r="J686" s="956">
        <v>103.443</v>
      </c>
      <c r="K686" s="956">
        <v>103.239</v>
      </c>
      <c r="L686" s="956">
        <v>103.01</v>
      </c>
      <c r="M686" s="957">
        <v>102.65600000000001</v>
      </c>
      <c r="N686" s="972"/>
      <c r="O686" s="972"/>
      <c r="P686" s="1188">
        <f t="shared" si="13"/>
        <v>0.625</v>
      </c>
    </row>
    <row r="687" spans="1:16" ht="15.75">
      <c r="A687" s="1001"/>
      <c r="B687" s="972"/>
      <c r="C687" s="964">
        <v>7.2499999999999995E-2</v>
      </c>
      <c r="D687" s="956"/>
      <c r="E687" s="956"/>
      <c r="F687" s="956"/>
      <c r="G687" s="956"/>
      <c r="H687" s="956">
        <v>103.254</v>
      </c>
      <c r="I687" s="956">
        <v>103.17700000000001</v>
      </c>
      <c r="J687" s="956">
        <v>103.087</v>
      </c>
      <c r="K687" s="956">
        <v>102.876</v>
      </c>
      <c r="L687" s="956">
        <v>102.639</v>
      </c>
      <c r="M687" s="957">
        <v>102.27800000000001</v>
      </c>
      <c r="N687" s="972"/>
      <c r="O687" s="972"/>
      <c r="P687" s="1188">
        <f t="shared" si="13"/>
        <v>0.625</v>
      </c>
    </row>
    <row r="688" spans="1:16" ht="16.5" thickBot="1">
      <c r="A688" s="1001"/>
      <c r="B688" s="972"/>
      <c r="C688" s="965">
        <v>7.3749999999999996E-2</v>
      </c>
      <c r="D688" s="959"/>
      <c r="E688" s="959"/>
      <c r="F688" s="959"/>
      <c r="G688" s="959"/>
      <c r="H688" s="959">
        <v>103.657</v>
      </c>
      <c r="I688" s="959">
        <v>103.581</v>
      </c>
      <c r="J688" s="959">
        <v>103.491</v>
      </c>
      <c r="K688" s="959">
        <v>103.279</v>
      </c>
      <c r="L688" s="959">
        <v>103.042</v>
      </c>
      <c r="M688" s="960">
        <v>102.681</v>
      </c>
      <c r="N688" s="972"/>
      <c r="O688" s="972"/>
      <c r="P688" s="1188">
        <f t="shared" si="13"/>
        <v>0.625</v>
      </c>
    </row>
    <row r="689" spans="1:16" ht="16.5" thickBot="1">
      <c r="A689" s="1001"/>
      <c r="B689" s="972"/>
      <c r="C689" s="1834" t="s">
        <v>632</v>
      </c>
      <c r="D689" s="1835"/>
      <c r="E689" s="1835"/>
      <c r="F689" s="1835"/>
      <c r="G689" s="1835"/>
      <c r="H689" s="1835"/>
      <c r="I689" s="1835"/>
      <c r="J689" s="1835"/>
      <c r="K689" s="1835"/>
      <c r="L689" s="1835"/>
      <c r="M689" s="1836"/>
      <c r="N689" s="972"/>
      <c r="O689" s="972"/>
    </row>
    <row r="690" spans="1:16" ht="15.75">
      <c r="A690" s="1001"/>
      <c r="B690" s="972"/>
      <c r="C690" s="967" t="s">
        <v>633</v>
      </c>
      <c r="D690" s="968"/>
      <c r="E690" s="968"/>
      <c r="F690" s="968"/>
      <c r="G690" s="940"/>
      <c r="H690" s="968"/>
      <c r="I690" s="968"/>
      <c r="J690" s="969"/>
      <c r="K690" s="969"/>
      <c r="L690" s="968"/>
      <c r="M690" s="970"/>
      <c r="N690" s="972"/>
      <c r="O690" s="972"/>
      <c r="P690" s="1184" t="s">
        <v>807</v>
      </c>
    </row>
    <row r="691" spans="1:16" ht="15.75">
      <c r="A691" s="1001"/>
      <c r="B691" s="972"/>
      <c r="C691" s="963"/>
      <c r="D691" s="946"/>
      <c r="E691" s="946"/>
      <c r="F691" s="946"/>
      <c r="G691" s="946"/>
      <c r="H691" s="946"/>
      <c r="I691" s="946"/>
      <c r="J691" s="947"/>
      <c r="K691" s="947"/>
      <c r="L691" s="946"/>
      <c r="M691" s="948"/>
      <c r="N691" s="972"/>
      <c r="O691" s="972"/>
      <c r="P691" s="1184"/>
    </row>
    <row r="692" spans="1:16" ht="15.75">
      <c r="A692" s="1001"/>
      <c r="B692" s="972"/>
      <c r="C692" s="949"/>
      <c r="D692" s="950"/>
      <c r="E692" s="950"/>
      <c r="F692" s="950"/>
      <c r="G692" s="950"/>
      <c r="H692" s="950"/>
      <c r="I692" s="950"/>
      <c r="J692" s="950"/>
      <c r="K692" s="950"/>
      <c r="L692" s="950"/>
      <c r="M692" s="951"/>
      <c r="N692" s="972"/>
      <c r="O692" s="972"/>
      <c r="P692" s="1184"/>
    </row>
    <row r="693" spans="1:16" ht="15.75">
      <c r="A693" s="1001"/>
      <c r="B693" s="972"/>
      <c r="C693" s="952" t="s">
        <v>548</v>
      </c>
      <c r="D693" s="953" t="s">
        <v>549</v>
      </c>
      <c r="E693" s="953" t="s">
        <v>550</v>
      </c>
      <c r="F693" s="953" t="s">
        <v>551</v>
      </c>
      <c r="G693" s="953" t="s">
        <v>552</v>
      </c>
      <c r="H693" s="953" t="s">
        <v>553</v>
      </c>
      <c r="I693" s="953" t="s">
        <v>554</v>
      </c>
      <c r="J693" s="953" t="s">
        <v>555</v>
      </c>
      <c r="K693" s="953" t="s">
        <v>556</v>
      </c>
      <c r="L693" s="953" t="s">
        <v>557</v>
      </c>
      <c r="M693" s="954" t="s">
        <v>558</v>
      </c>
      <c r="N693" s="972"/>
      <c r="O693" s="972"/>
      <c r="P693" s="1184"/>
    </row>
    <row r="694" spans="1:16" ht="15.75">
      <c r="A694" s="1001"/>
      <c r="B694" s="972"/>
      <c r="C694" s="964">
        <v>3.9899999999999998E-2</v>
      </c>
      <c r="D694" s="956"/>
      <c r="E694" s="956"/>
      <c r="F694" s="956"/>
      <c r="G694" s="956"/>
      <c r="H694" s="956">
        <v>96.260999999999996</v>
      </c>
      <c r="I694" s="956">
        <v>96.26</v>
      </c>
      <c r="J694" s="956">
        <v>96.263999999999996</v>
      </c>
      <c r="K694" s="956">
        <v>96.117999999999995</v>
      </c>
      <c r="L694" s="956">
        <v>95.947999999999993</v>
      </c>
      <c r="M694" s="957">
        <v>95.653000000000006</v>
      </c>
      <c r="N694" s="972"/>
      <c r="O694" s="972"/>
      <c r="P694" s="1184"/>
    </row>
    <row r="695" spans="1:16" ht="15.75">
      <c r="A695" s="1001"/>
      <c r="B695" s="972"/>
      <c r="C695" s="964">
        <v>0.04</v>
      </c>
      <c r="D695" s="956"/>
      <c r="E695" s="956"/>
      <c r="F695" s="956"/>
      <c r="G695" s="956"/>
      <c r="H695" s="956">
        <v>96.29</v>
      </c>
      <c r="I695" s="956">
        <v>96.287999999999997</v>
      </c>
      <c r="J695" s="956">
        <v>96.292000000000002</v>
      </c>
      <c r="K695" s="956">
        <v>96.146000000000001</v>
      </c>
      <c r="L695" s="956">
        <v>95.975999999999999</v>
      </c>
      <c r="M695" s="957">
        <v>95.680999999999997</v>
      </c>
      <c r="N695" s="972"/>
      <c r="O695" s="972"/>
      <c r="P695" s="1184"/>
    </row>
    <row r="696" spans="1:16" ht="15.75">
      <c r="A696" s="1001"/>
      <c r="B696" s="972"/>
      <c r="C696" s="964">
        <v>4.1250000000000002E-2</v>
      </c>
      <c r="D696" s="956"/>
      <c r="E696" s="956"/>
      <c r="F696" s="956"/>
      <c r="G696" s="956"/>
      <c r="H696" s="956">
        <v>96.515000000000001</v>
      </c>
      <c r="I696" s="956">
        <v>96.507000000000005</v>
      </c>
      <c r="J696" s="956">
        <v>96.506</v>
      </c>
      <c r="K696" s="956">
        <v>96.36</v>
      </c>
      <c r="L696" s="956">
        <v>96.19</v>
      </c>
      <c r="M696" s="957">
        <v>95.894999999999996</v>
      </c>
      <c r="N696" s="972"/>
      <c r="O696" s="972"/>
      <c r="P696" s="1184"/>
    </row>
    <row r="697" spans="1:16" ht="15.75">
      <c r="A697" s="1001"/>
      <c r="B697" s="972"/>
      <c r="C697" s="964">
        <v>4.2500000000000003E-2</v>
      </c>
      <c r="D697" s="956"/>
      <c r="E697" s="956"/>
      <c r="F697" s="956"/>
      <c r="G697" s="956"/>
      <c r="H697" s="956">
        <v>96.989000000000004</v>
      </c>
      <c r="I697" s="956">
        <v>96.98</v>
      </c>
      <c r="J697" s="956">
        <v>96.978999999999999</v>
      </c>
      <c r="K697" s="956">
        <v>96.834000000000003</v>
      </c>
      <c r="L697" s="956">
        <v>96.662999999999997</v>
      </c>
      <c r="M697" s="957">
        <v>96.367999999999995</v>
      </c>
      <c r="N697" s="972"/>
      <c r="O697" s="972"/>
      <c r="P697" s="1184"/>
    </row>
    <row r="698" spans="1:16" ht="15.75">
      <c r="A698" s="1001"/>
      <c r="B698" s="972"/>
      <c r="C698" s="964">
        <v>4.3749999999999997E-2</v>
      </c>
      <c r="D698" s="956"/>
      <c r="E698" s="956"/>
      <c r="F698" s="956"/>
      <c r="G698" s="956"/>
      <c r="H698" s="956">
        <v>97.450999999999993</v>
      </c>
      <c r="I698" s="956">
        <v>97.441999999999993</v>
      </c>
      <c r="J698" s="956">
        <v>97.441000000000003</v>
      </c>
      <c r="K698" s="956">
        <v>97.296000000000006</v>
      </c>
      <c r="L698" s="956">
        <v>97.125</v>
      </c>
      <c r="M698" s="957">
        <v>96.83</v>
      </c>
      <c r="N698" s="972"/>
      <c r="O698" s="972"/>
      <c r="P698" s="1184"/>
    </row>
    <row r="699" spans="1:16" ht="15.75">
      <c r="A699" s="1001"/>
      <c r="B699" s="972"/>
      <c r="C699" s="964">
        <v>4.4999999999999998E-2</v>
      </c>
      <c r="D699" s="956"/>
      <c r="E699" s="956"/>
      <c r="F699" s="956"/>
      <c r="G699" s="956"/>
      <c r="H699" s="956">
        <v>97.858000000000004</v>
      </c>
      <c r="I699" s="956">
        <v>97.849000000000004</v>
      </c>
      <c r="J699" s="956">
        <v>97.847999999999999</v>
      </c>
      <c r="K699" s="956">
        <v>97.703000000000003</v>
      </c>
      <c r="L699" s="956">
        <v>97.531999999999996</v>
      </c>
      <c r="M699" s="957">
        <v>97.236999999999995</v>
      </c>
      <c r="N699" s="972"/>
      <c r="O699" s="972"/>
      <c r="P699" s="1184"/>
    </row>
    <row r="700" spans="1:16" ht="15.75">
      <c r="A700" s="1001"/>
      <c r="B700" s="972"/>
      <c r="C700" s="964">
        <v>4.6249999999999999E-2</v>
      </c>
      <c r="D700" s="956"/>
      <c r="E700" s="956"/>
      <c r="F700" s="956"/>
      <c r="G700" s="956"/>
      <c r="H700" s="956">
        <v>97.988</v>
      </c>
      <c r="I700" s="956">
        <v>97.986000000000004</v>
      </c>
      <c r="J700" s="956">
        <v>97.98</v>
      </c>
      <c r="K700" s="956">
        <v>97.804000000000002</v>
      </c>
      <c r="L700" s="956">
        <v>97.603999999999999</v>
      </c>
      <c r="M700" s="957">
        <v>97.278000000000006</v>
      </c>
      <c r="N700" s="972"/>
      <c r="O700" s="972"/>
      <c r="P700" s="1184"/>
    </row>
    <row r="701" spans="1:16" ht="15.75">
      <c r="A701" s="1001"/>
      <c r="B701" s="972"/>
      <c r="C701" s="964">
        <v>4.7500000000000001E-2</v>
      </c>
      <c r="D701" s="956"/>
      <c r="E701" s="956"/>
      <c r="F701" s="956"/>
      <c r="G701" s="956"/>
      <c r="H701" s="956">
        <v>98.460999999999999</v>
      </c>
      <c r="I701" s="956">
        <v>98.46</v>
      </c>
      <c r="J701" s="956">
        <v>98.453000000000003</v>
      </c>
      <c r="K701" s="956">
        <v>98.278000000000006</v>
      </c>
      <c r="L701" s="956">
        <v>98.076999999999998</v>
      </c>
      <c r="M701" s="957">
        <v>97.751000000000005</v>
      </c>
      <c r="N701" s="972"/>
      <c r="O701" s="972"/>
      <c r="P701" s="1184"/>
    </row>
    <row r="702" spans="1:16" ht="15.75">
      <c r="A702" s="1001"/>
      <c r="B702" s="972"/>
      <c r="C702" s="964">
        <v>4.8750000000000002E-2</v>
      </c>
      <c r="D702" s="956"/>
      <c r="E702" s="956"/>
      <c r="F702" s="956"/>
      <c r="G702" s="956"/>
      <c r="H702" s="956">
        <v>98.915000000000006</v>
      </c>
      <c r="I702" s="956">
        <v>98.914000000000001</v>
      </c>
      <c r="J702" s="956">
        <v>98.908000000000001</v>
      </c>
      <c r="K702" s="956">
        <v>98.731999999999999</v>
      </c>
      <c r="L702" s="956">
        <v>98.531000000000006</v>
      </c>
      <c r="M702" s="957">
        <v>98.206000000000003</v>
      </c>
      <c r="N702" s="972"/>
      <c r="O702" s="972"/>
      <c r="P702" s="1184"/>
    </row>
    <row r="703" spans="1:16" ht="15.75">
      <c r="A703" s="1001"/>
      <c r="B703" s="972"/>
      <c r="C703" s="964">
        <v>4.99E-2</v>
      </c>
      <c r="D703" s="956"/>
      <c r="E703" s="956"/>
      <c r="F703" s="956"/>
      <c r="G703" s="956"/>
      <c r="H703" s="956">
        <v>99.263999999999996</v>
      </c>
      <c r="I703" s="956">
        <v>99.262</v>
      </c>
      <c r="J703" s="956">
        <v>99.256</v>
      </c>
      <c r="K703" s="956">
        <v>99.08</v>
      </c>
      <c r="L703" s="956">
        <v>98.88</v>
      </c>
      <c r="M703" s="957">
        <v>98.554000000000002</v>
      </c>
      <c r="N703" s="972"/>
      <c r="O703" s="972"/>
      <c r="P703" s="1184"/>
    </row>
    <row r="704" spans="1:16" ht="15.75">
      <c r="A704" s="1001"/>
      <c r="B704" s="972"/>
      <c r="C704" s="964">
        <v>0.05</v>
      </c>
      <c r="D704" s="956"/>
      <c r="E704" s="956"/>
      <c r="F704" s="956"/>
      <c r="G704" s="956"/>
      <c r="H704" s="956">
        <v>99.281000000000006</v>
      </c>
      <c r="I704" s="956">
        <v>99.278999999999996</v>
      </c>
      <c r="J704" s="956">
        <v>99.272999999999996</v>
      </c>
      <c r="K704" s="956">
        <v>99.096999999999994</v>
      </c>
      <c r="L704" s="956">
        <v>98.897000000000006</v>
      </c>
      <c r="M704" s="957">
        <v>98.570999999999998</v>
      </c>
      <c r="N704" s="972"/>
      <c r="O704" s="972"/>
      <c r="P704" s="1184"/>
    </row>
    <row r="705" spans="1:16" ht="15.75">
      <c r="A705" s="1001"/>
      <c r="B705" s="972"/>
      <c r="C705" s="964">
        <v>5.1249999999999997E-2</v>
      </c>
      <c r="D705" s="956"/>
      <c r="E705" s="956"/>
      <c r="F705" s="956"/>
      <c r="G705" s="956"/>
      <c r="H705" s="956">
        <v>99.257999999999996</v>
      </c>
      <c r="I705" s="956">
        <v>99.242000000000004</v>
      </c>
      <c r="J705" s="956">
        <v>99.228999999999999</v>
      </c>
      <c r="K705" s="956">
        <v>99.061000000000007</v>
      </c>
      <c r="L705" s="956">
        <v>98.867999999999995</v>
      </c>
      <c r="M705" s="957">
        <v>98.55</v>
      </c>
      <c r="N705" s="972"/>
      <c r="O705" s="972"/>
      <c r="P705" s="1184"/>
    </row>
    <row r="706" spans="1:16" ht="15.75">
      <c r="A706" s="1001"/>
      <c r="B706" s="972"/>
      <c r="C706" s="964">
        <v>5.2499999999999998E-2</v>
      </c>
      <c r="D706" s="956"/>
      <c r="E706" s="956"/>
      <c r="F706" s="956"/>
      <c r="G706" s="956"/>
      <c r="H706" s="956">
        <v>99.707999999999998</v>
      </c>
      <c r="I706" s="956">
        <v>99.692999999999998</v>
      </c>
      <c r="J706" s="956">
        <v>99.679000000000002</v>
      </c>
      <c r="K706" s="956">
        <v>99.510999999999996</v>
      </c>
      <c r="L706" s="956">
        <v>99.317999999999998</v>
      </c>
      <c r="M706" s="957">
        <v>99</v>
      </c>
      <c r="N706" s="972"/>
      <c r="O706" s="972"/>
      <c r="P706" s="1184"/>
    </row>
    <row r="707" spans="1:16" ht="15.75">
      <c r="A707" s="1001"/>
      <c r="B707" s="972"/>
      <c r="C707" s="964">
        <v>5.3749999999999999E-2</v>
      </c>
      <c r="D707" s="956"/>
      <c r="E707" s="956"/>
      <c r="F707" s="956"/>
      <c r="G707" s="956"/>
      <c r="H707" s="956">
        <v>100.11799999999999</v>
      </c>
      <c r="I707" s="956">
        <v>100.102</v>
      </c>
      <c r="J707" s="956">
        <v>100.089</v>
      </c>
      <c r="K707" s="956">
        <v>99.921000000000006</v>
      </c>
      <c r="L707" s="956">
        <v>99.727999999999994</v>
      </c>
      <c r="M707" s="957">
        <v>99.41</v>
      </c>
      <c r="N707" s="972"/>
      <c r="O707" s="972"/>
      <c r="P707" s="1184"/>
    </row>
    <row r="708" spans="1:16" ht="15.75">
      <c r="A708" s="1001"/>
      <c r="B708" s="972"/>
      <c r="C708" s="964">
        <v>5.5E-2</v>
      </c>
      <c r="D708" s="956"/>
      <c r="E708" s="956"/>
      <c r="F708" s="956"/>
      <c r="G708" s="956"/>
      <c r="H708" s="956">
        <v>100.408</v>
      </c>
      <c r="I708" s="956">
        <v>100.393</v>
      </c>
      <c r="J708" s="956">
        <v>100.379</v>
      </c>
      <c r="K708" s="956">
        <v>100.211</v>
      </c>
      <c r="L708" s="956">
        <v>100.018</v>
      </c>
      <c r="M708" s="957">
        <v>99.7</v>
      </c>
      <c r="N708" s="972"/>
      <c r="O708" s="972"/>
      <c r="P708" s="1184"/>
    </row>
    <row r="709" spans="1:16" ht="15.75">
      <c r="A709" s="1001"/>
      <c r="B709" s="972"/>
      <c r="C709" s="964">
        <v>5.6250000000000001E-2</v>
      </c>
      <c r="D709" s="956"/>
      <c r="E709" s="956"/>
      <c r="F709" s="956"/>
      <c r="G709" s="956"/>
      <c r="H709" s="956">
        <v>100.39700000000001</v>
      </c>
      <c r="I709" s="956">
        <v>100.367</v>
      </c>
      <c r="J709" s="956">
        <v>100.339</v>
      </c>
      <c r="K709" s="956">
        <v>100.15600000000001</v>
      </c>
      <c r="L709" s="956">
        <v>99.947999999999993</v>
      </c>
      <c r="M709" s="957">
        <v>99.614999999999995</v>
      </c>
      <c r="N709" s="972"/>
      <c r="O709" s="972"/>
      <c r="P709" s="1184"/>
    </row>
    <row r="710" spans="1:16" ht="15.75">
      <c r="A710" s="1001"/>
      <c r="B710" s="972"/>
      <c r="C710" s="964">
        <v>5.7500000000000002E-2</v>
      </c>
      <c r="D710" s="956"/>
      <c r="E710" s="956"/>
      <c r="F710" s="956"/>
      <c r="G710" s="956"/>
      <c r="H710" s="956">
        <v>100.815</v>
      </c>
      <c r="I710" s="956">
        <v>100.785</v>
      </c>
      <c r="J710" s="956">
        <v>100.75700000000001</v>
      </c>
      <c r="K710" s="956">
        <v>100.574</v>
      </c>
      <c r="L710" s="956">
        <v>100.36499999999999</v>
      </c>
      <c r="M710" s="957">
        <v>100.032</v>
      </c>
      <c r="N710" s="972"/>
      <c r="O710" s="972"/>
      <c r="P710" s="1184"/>
    </row>
    <row r="711" spans="1:16" ht="15.75">
      <c r="A711" s="1001"/>
      <c r="B711" s="972"/>
      <c r="C711" s="964">
        <v>5.8749999999999997E-2</v>
      </c>
      <c r="D711" s="956"/>
      <c r="E711" s="956"/>
      <c r="F711" s="956"/>
      <c r="G711" s="956"/>
      <c r="H711" s="956">
        <v>101.197</v>
      </c>
      <c r="I711" s="956">
        <v>101.167</v>
      </c>
      <c r="J711" s="956">
        <v>101.139</v>
      </c>
      <c r="K711" s="956">
        <v>100.956</v>
      </c>
      <c r="L711" s="956">
        <v>100.748</v>
      </c>
      <c r="M711" s="957">
        <v>100.41500000000001</v>
      </c>
      <c r="N711" s="972"/>
      <c r="O711" s="972"/>
      <c r="P711" s="1184"/>
    </row>
    <row r="712" spans="1:16" ht="15.75">
      <c r="A712" s="1001"/>
      <c r="B712" s="972"/>
      <c r="C712" s="964">
        <v>5.9900000000000002E-2</v>
      </c>
      <c r="D712" s="956"/>
      <c r="E712" s="956"/>
      <c r="F712" s="956"/>
      <c r="G712" s="956"/>
      <c r="H712" s="956">
        <v>101.455</v>
      </c>
      <c r="I712" s="956">
        <v>101.425</v>
      </c>
      <c r="J712" s="956">
        <v>101.39700000000001</v>
      </c>
      <c r="K712" s="956">
        <v>101.214</v>
      </c>
      <c r="L712" s="956">
        <v>101.006</v>
      </c>
      <c r="M712" s="957">
        <v>100.672</v>
      </c>
      <c r="N712" s="972"/>
      <c r="O712" s="972"/>
      <c r="P712" s="1184"/>
    </row>
    <row r="713" spans="1:16" ht="16.5" thickBot="1">
      <c r="A713" s="1001"/>
      <c r="B713" s="972"/>
      <c r="C713" s="965">
        <v>0.06</v>
      </c>
      <c r="D713" s="959"/>
      <c r="E713" s="959"/>
      <c r="F713" s="959"/>
      <c r="G713" s="959"/>
      <c r="H713" s="959">
        <v>101.47199999999999</v>
      </c>
      <c r="I713" s="959">
        <v>101.44199999999999</v>
      </c>
      <c r="J713" s="959">
        <v>101.41500000000001</v>
      </c>
      <c r="K713" s="959">
        <v>101.23099999999999</v>
      </c>
      <c r="L713" s="959">
        <v>101.023</v>
      </c>
      <c r="M713" s="960">
        <v>100.69</v>
      </c>
      <c r="N713" s="972"/>
      <c r="O713" s="972"/>
      <c r="P713" s="1184"/>
    </row>
    <row r="714" spans="1:16" ht="15.75" thickBot="1">
      <c r="A714" s="1005" t="s">
        <v>582</v>
      </c>
      <c r="B714" s="1006"/>
      <c r="C714" s="1006"/>
      <c r="D714" s="1006"/>
      <c r="E714" s="1006"/>
      <c r="F714" s="1006"/>
      <c r="G714" s="1006"/>
      <c r="H714" s="1006"/>
      <c r="I714" s="1006"/>
      <c r="J714" s="1006"/>
      <c r="K714" s="1006" t="s">
        <v>583</v>
      </c>
      <c r="L714" s="1006"/>
      <c r="M714" s="1006"/>
      <c r="N714" s="1006"/>
      <c r="O714" s="1007"/>
      <c r="P714" s="1184"/>
    </row>
    <row r="715" spans="1:16" ht="15.75" thickBot="1">
      <c r="A715" s="1840" t="s">
        <v>634</v>
      </c>
      <c r="B715" s="1841"/>
      <c r="C715" s="1841"/>
      <c r="D715" s="1841"/>
      <c r="E715" s="1841"/>
      <c r="F715" s="1841"/>
      <c r="G715" s="1841"/>
      <c r="H715" s="1841"/>
      <c r="I715" s="1841"/>
      <c r="J715" s="1841"/>
      <c r="K715" s="1841"/>
      <c r="L715" s="1841"/>
      <c r="M715" s="1841"/>
      <c r="N715" s="1841"/>
      <c r="O715" s="1842"/>
      <c r="P715" s="1183"/>
    </row>
    <row r="716" spans="1:16" ht="16.5" thickBot="1">
      <c r="A716" s="1026"/>
      <c r="B716" s="1026"/>
      <c r="C716" s="1834" t="s">
        <v>635</v>
      </c>
      <c r="D716" s="1835"/>
      <c r="E716" s="1835"/>
      <c r="F716" s="1835"/>
      <c r="G716" s="1835"/>
      <c r="H716" s="1835"/>
      <c r="I716" s="1835"/>
      <c r="J716" s="1835"/>
      <c r="K716" s="1835"/>
      <c r="L716" s="1835"/>
      <c r="M716" s="1835"/>
      <c r="N716" s="1027"/>
      <c r="O716" s="1026"/>
      <c r="P716" s="1183"/>
    </row>
    <row r="717" spans="1:16" ht="15.75">
      <c r="A717" s="1001"/>
      <c r="B717" s="972"/>
      <c r="C717" s="967" t="s">
        <v>636</v>
      </c>
      <c r="D717" s="968"/>
      <c r="E717" s="968"/>
      <c r="F717" s="968"/>
      <c r="G717" s="940"/>
      <c r="H717" s="968"/>
      <c r="I717" s="968"/>
      <c r="J717" s="969"/>
      <c r="K717" s="969"/>
      <c r="L717" s="968"/>
      <c r="M717" s="970"/>
      <c r="N717" s="972"/>
      <c r="O717" s="972"/>
      <c r="P717" s="1183" t="s">
        <v>806</v>
      </c>
    </row>
    <row r="718" spans="1:16" ht="15.75">
      <c r="A718" s="1001"/>
      <c r="B718" s="975"/>
      <c r="C718" s="963"/>
      <c r="D718" s="946"/>
      <c r="E718" s="946"/>
      <c r="F718" s="946"/>
      <c r="G718" s="946"/>
      <c r="H718" s="946"/>
      <c r="I718" s="946"/>
      <c r="J718" s="947"/>
      <c r="K718" s="947"/>
      <c r="L718" s="946"/>
      <c r="M718" s="948"/>
      <c r="N718" s="972"/>
      <c r="O718" s="972"/>
      <c r="P718" s="1183"/>
    </row>
    <row r="719" spans="1:16" ht="15.75">
      <c r="A719" s="1001"/>
      <c r="B719" s="972"/>
      <c r="C719" s="949"/>
      <c r="D719" s="950"/>
      <c r="E719" s="950"/>
      <c r="F719" s="950"/>
      <c r="G719" s="950"/>
      <c r="H719" s="950"/>
      <c r="I719" s="950"/>
      <c r="J719" s="950"/>
      <c r="K719" s="950"/>
      <c r="L719" s="950"/>
      <c r="M719" s="951"/>
      <c r="N719" s="972"/>
      <c r="O719" s="972"/>
      <c r="P719" s="1183"/>
    </row>
    <row r="720" spans="1:16" ht="15.75">
      <c r="A720" s="1001"/>
      <c r="B720" s="972"/>
      <c r="C720" s="952" t="s">
        <v>548</v>
      </c>
      <c r="D720" s="953" t="s">
        <v>549</v>
      </c>
      <c r="E720" s="953" t="s">
        <v>550</v>
      </c>
      <c r="F720" s="953" t="s">
        <v>551</v>
      </c>
      <c r="G720" s="953" t="s">
        <v>552</v>
      </c>
      <c r="H720" s="953" t="s">
        <v>553</v>
      </c>
      <c r="I720" s="953" t="s">
        <v>554</v>
      </c>
      <c r="J720" s="953" t="s">
        <v>555</v>
      </c>
      <c r="K720" s="953" t="s">
        <v>556</v>
      </c>
      <c r="L720" s="953" t="s">
        <v>557</v>
      </c>
      <c r="M720" s="954" t="s">
        <v>558</v>
      </c>
      <c r="N720" s="972"/>
      <c r="O720" s="972"/>
      <c r="P720" s="1183" t="s">
        <v>439</v>
      </c>
    </row>
    <row r="721" spans="1:16" ht="15.75">
      <c r="A721" s="1001"/>
      <c r="B721" s="972"/>
      <c r="C721" s="955">
        <v>5.7500000000000002E-2</v>
      </c>
      <c r="D721" s="956"/>
      <c r="E721" s="956"/>
      <c r="F721" s="956"/>
      <c r="G721" s="956"/>
      <c r="H721" s="956">
        <v>99.340999999999994</v>
      </c>
      <c r="I721" s="956">
        <v>99.319000000000003</v>
      </c>
      <c r="J721" s="956">
        <v>99.281999999999996</v>
      </c>
      <c r="K721" s="956">
        <v>99.123000000000005</v>
      </c>
      <c r="L721" s="956">
        <v>98.938000000000002</v>
      </c>
      <c r="M721" s="957">
        <v>98.629000000000005</v>
      </c>
      <c r="N721" s="972"/>
      <c r="O721" s="972"/>
      <c r="P721" s="1188">
        <f>SUM(R2)</f>
        <v>0.625</v>
      </c>
    </row>
    <row r="722" spans="1:16" ht="15.75">
      <c r="A722" s="1001"/>
      <c r="B722" s="972"/>
      <c r="C722" s="955">
        <v>5.8749999999999997E-2</v>
      </c>
      <c r="D722" s="956"/>
      <c r="E722" s="956"/>
      <c r="F722" s="956"/>
      <c r="G722" s="956"/>
      <c r="H722" s="956">
        <v>99.945999999999998</v>
      </c>
      <c r="I722" s="956">
        <v>99.923000000000002</v>
      </c>
      <c r="J722" s="956">
        <v>99.885999999999996</v>
      </c>
      <c r="K722" s="956">
        <v>99.727000000000004</v>
      </c>
      <c r="L722" s="956">
        <v>99.542000000000002</v>
      </c>
      <c r="M722" s="957">
        <v>99.233000000000004</v>
      </c>
      <c r="N722" s="972"/>
      <c r="O722" s="972"/>
      <c r="P722" s="1188">
        <f>SUM(P721)</f>
        <v>0.625</v>
      </c>
    </row>
    <row r="723" spans="1:16" ht="15.75">
      <c r="A723" s="1001"/>
      <c r="B723" s="972"/>
      <c r="C723" s="955">
        <v>5.9900000000000002E-2</v>
      </c>
      <c r="D723" s="956"/>
      <c r="E723" s="956"/>
      <c r="F723" s="956"/>
      <c r="G723" s="956"/>
      <c r="H723" s="956">
        <v>100.46599999999999</v>
      </c>
      <c r="I723" s="956">
        <v>100.444</v>
      </c>
      <c r="J723" s="956">
        <v>100.407</v>
      </c>
      <c r="K723" s="956">
        <v>100.248</v>
      </c>
      <c r="L723" s="956">
        <v>100.063</v>
      </c>
      <c r="M723" s="957">
        <v>99.754000000000005</v>
      </c>
      <c r="N723" s="972"/>
      <c r="O723" s="972"/>
      <c r="P723" s="1188">
        <f t="shared" ref="P723:P740" si="14">SUM(P722)</f>
        <v>0.625</v>
      </c>
    </row>
    <row r="724" spans="1:16" ht="15.75">
      <c r="A724" s="1001"/>
      <c r="B724" s="972"/>
      <c r="C724" s="955">
        <v>0.06</v>
      </c>
      <c r="D724" s="956"/>
      <c r="E724" s="956"/>
      <c r="F724" s="956"/>
      <c r="G724" s="956"/>
      <c r="H724" s="956">
        <v>100.498</v>
      </c>
      <c r="I724" s="956">
        <v>100.47499999999999</v>
      </c>
      <c r="J724" s="956">
        <v>100.438</v>
      </c>
      <c r="K724" s="956">
        <v>100.279</v>
      </c>
      <c r="L724" s="956">
        <v>100.09399999999999</v>
      </c>
      <c r="M724" s="957">
        <v>99.784999999999997</v>
      </c>
      <c r="N724" s="972"/>
      <c r="O724" s="972"/>
      <c r="P724" s="1188">
        <f t="shared" si="14"/>
        <v>0.625</v>
      </c>
    </row>
    <row r="725" spans="1:16" ht="15.75">
      <c r="A725" s="1001"/>
      <c r="B725" s="972"/>
      <c r="C725" s="955">
        <v>6.1249999999999999E-2</v>
      </c>
      <c r="D725" s="956"/>
      <c r="E725" s="956"/>
      <c r="F725" s="956"/>
      <c r="G725" s="956"/>
      <c r="H725" s="956">
        <v>100.858</v>
      </c>
      <c r="I725" s="956">
        <v>100.836</v>
      </c>
      <c r="J725" s="956">
        <v>100.79900000000001</v>
      </c>
      <c r="K725" s="956">
        <v>100.639</v>
      </c>
      <c r="L725" s="956">
        <v>100.45399999999999</v>
      </c>
      <c r="M725" s="957">
        <v>100.145</v>
      </c>
      <c r="N725" s="972"/>
      <c r="O725" s="972"/>
      <c r="P725" s="1188">
        <f t="shared" si="14"/>
        <v>0.625</v>
      </c>
    </row>
    <row r="726" spans="1:16" ht="15.75">
      <c r="A726" s="1001"/>
      <c r="B726" s="972"/>
      <c r="C726" s="955">
        <v>6.25E-2</v>
      </c>
      <c r="D726" s="956"/>
      <c r="E726" s="956"/>
      <c r="F726" s="956"/>
      <c r="G726" s="956"/>
      <c r="H726" s="956">
        <v>100.79600000000001</v>
      </c>
      <c r="I726" s="956">
        <v>100.75</v>
      </c>
      <c r="J726" s="956">
        <v>100.7</v>
      </c>
      <c r="K726" s="956">
        <v>100.533</v>
      </c>
      <c r="L726" s="956">
        <v>100.342</v>
      </c>
      <c r="M726" s="957">
        <v>100.02500000000001</v>
      </c>
      <c r="N726" s="972"/>
      <c r="O726" s="972"/>
      <c r="P726" s="1188">
        <f t="shared" si="14"/>
        <v>0.625</v>
      </c>
    </row>
    <row r="727" spans="1:16" ht="15.75">
      <c r="A727" s="1001"/>
      <c r="B727" s="972"/>
      <c r="C727" s="955">
        <v>6.3750000000000001E-2</v>
      </c>
      <c r="D727" s="956"/>
      <c r="E727" s="956"/>
      <c r="F727" s="956"/>
      <c r="G727" s="956"/>
      <c r="H727" s="956">
        <v>101.298</v>
      </c>
      <c r="I727" s="956">
        <v>101.252</v>
      </c>
      <c r="J727" s="956">
        <v>101.202</v>
      </c>
      <c r="K727" s="956">
        <v>101.035</v>
      </c>
      <c r="L727" s="956">
        <v>100.843</v>
      </c>
      <c r="M727" s="957">
        <v>100.526</v>
      </c>
      <c r="N727" s="972"/>
      <c r="O727" s="972"/>
      <c r="P727" s="1188">
        <f t="shared" si="14"/>
        <v>0.625</v>
      </c>
    </row>
    <row r="728" spans="1:16" ht="15.75">
      <c r="A728" s="1001"/>
      <c r="B728" s="972"/>
      <c r="C728" s="955">
        <v>6.4899999999999999E-2</v>
      </c>
      <c r="D728" s="956"/>
      <c r="E728" s="956"/>
      <c r="F728" s="956"/>
      <c r="G728" s="956"/>
      <c r="H728" s="956">
        <v>101.724</v>
      </c>
      <c r="I728" s="956">
        <v>101.678</v>
      </c>
      <c r="J728" s="956">
        <v>101.629</v>
      </c>
      <c r="K728" s="956">
        <v>101.462</v>
      </c>
      <c r="L728" s="956">
        <v>101.27</v>
      </c>
      <c r="M728" s="957">
        <v>100.953</v>
      </c>
      <c r="N728" s="972"/>
      <c r="O728" s="972"/>
      <c r="P728" s="1188">
        <f t="shared" si="14"/>
        <v>0.625</v>
      </c>
    </row>
    <row r="729" spans="1:16" ht="15.75">
      <c r="A729" s="1001"/>
      <c r="B729" s="972"/>
      <c r="C729" s="955">
        <v>6.5000000000000002E-2</v>
      </c>
      <c r="D729" s="956"/>
      <c r="E729" s="956"/>
      <c r="F729" s="956"/>
      <c r="G729" s="956"/>
      <c r="H729" s="956">
        <v>101.752</v>
      </c>
      <c r="I729" s="956">
        <v>101.706</v>
      </c>
      <c r="J729" s="956">
        <v>101.65600000000001</v>
      </c>
      <c r="K729" s="956">
        <v>101.49</v>
      </c>
      <c r="L729" s="956">
        <v>101.298</v>
      </c>
      <c r="M729" s="957">
        <v>100.98099999999999</v>
      </c>
      <c r="N729" s="972"/>
      <c r="O729" s="972"/>
      <c r="P729" s="1188">
        <f t="shared" si="14"/>
        <v>0.625</v>
      </c>
    </row>
    <row r="730" spans="1:16" ht="15.75">
      <c r="A730" s="1001"/>
      <c r="B730" s="972"/>
      <c r="C730" s="955">
        <v>6.6250000000000003E-2</v>
      </c>
      <c r="D730" s="956"/>
      <c r="E730" s="956"/>
      <c r="F730" s="956"/>
      <c r="G730" s="956"/>
      <c r="H730" s="956">
        <v>102.026</v>
      </c>
      <c r="I730" s="956">
        <v>101.98099999999999</v>
      </c>
      <c r="J730" s="956">
        <v>101.931</v>
      </c>
      <c r="K730" s="956">
        <v>101.764</v>
      </c>
      <c r="L730" s="956">
        <v>101.572</v>
      </c>
      <c r="M730" s="957">
        <v>101.255</v>
      </c>
      <c r="N730" s="972"/>
      <c r="O730" s="972"/>
      <c r="P730" s="1188">
        <f t="shared" si="14"/>
        <v>0.625</v>
      </c>
    </row>
    <row r="731" spans="1:16" ht="15.75">
      <c r="A731" s="1001"/>
      <c r="B731" s="972"/>
      <c r="C731" s="955">
        <v>6.7500000000000004E-2</v>
      </c>
      <c r="D731" s="956"/>
      <c r="E731" s="956"/>
      <c r="F731" s="956"/>
      <c r="G731" s="956"/>
      <c r="H731" s="956">
        <v>101.90600000000001</v>
      </c>
      <c r="I731" s="956">
        <v>101.845</v>
      </c>
      <c r="J731" s="956">
        <v>101.765</v>
      </c>
      <c r="K731" s="956">
        <v>101.56100000000001</v>
      </c>
      <c r="L731" s="956">
        <v>101.33199999999999</v>
      </c>
      <c r="M731" s="957">
        <v>100.977</v>
      </c>
      <c r="N731" s="972"/>
      <c r="O731" s="972"/>
      <c r="P731" s="1188">
        <f t="shared" si="14"/>
        <v>0.625</v>
      </c>
    </row>
    <row r="732" spans="1:16" ht="15.75">
      <c r="A732" s="1001"/>
      <c r="B732" s="972"/>
      <c r="C732" s="955">
        <v>6.8750000000000006E-2</v>
      </c>
      <c r="D732" s="956"/>
      <c r="E732" s="956"/>
      <c r="F732" s="956"/>
      <c r="G732" s="956"/>
      <c r="H732" s="956">
        <v>102.363</v>
      </c>
      <c r="I732" s="956">
        <v>102.30200000000001</v>
      </c>
      <c r="J732" s="956">
        <v>102.22199999999999</v>
      </c>
      <c r="K732" s="956">
        <v>102.018</v>
      </c>
      <c r="L732" s="956">
        <v>101.789</v>
      </c>
      <c r="M732" s="957">
        <v>101.435</v>
      </c>
      <c r="N732" s="972"/>
      <c r="O732" s="972"/>
      <c r="P732" s="1188">
        <f t="shared" si="14"/>
        <v>0.625</v>
      </c>
    </row>
    <row r="733" spans="1:16" ht="15.75">
      <c r="A733" s="1001"/>
      <c r="B733" s="972"/>
      <c r="C733" s="955">
        <v>6.9900000000000004E-2</v>
      </c>
      <c r="D733" s="956"/>
      <c r="E733" s="956"/>
      <c r="F733" s="956"/>
      <c r="G733" s="956"/>
      <c r="H733" s="956">
        <v>102.773</v>
      </c>
      <c r="I733" s="956">
        <v>102.711</v>
      </c>
      <c r="J733" s="956">
        <v>102.63200000000001</v>
      </c>
      <c r="K733" s="956">
        <v>102.42700000000001</v>
      </c>
      <c r="L733" s="956">
        <v>102.19799999999999</v>
      </c>
      <c r="M733" s="957">
        <v>101.84399999999999</v>
      </c>
      <c r="N733" s="972"/>
      <c r="O733" s="972"/>
      <c r="P733" s="1188">
        <f t="shared" si="14"/>
        <v>0.625</v>
      </c>
    </row>
    <row r="734" spans="1:16" ht="15.75">
      <c r="A734" s="1001"/>
      <c r="B734" s="972"/>
      <c r="C734" s="955">
        <v>7.0000000000000007E-2</v>
      </c>
      <c r="D734" s="956"/>
      <c r="E734" s="956"/>
      <c r="F734" s="956"/>
      <c r="G734" s="956"/>
      <c r="H734" s="956">
        <v>102.79300000000001</v>
      </c>
      <c r="I734" s="956">
        <v>102.732</v>
      </c>
      <c r="J734" s="956">
        <v>102.652</v>
      </c>
      <c r="K734" s="956">
        <v>102.44799999999999</v>
      </c>
      <c r="L734" s="956">
        <v>102.21899999999999</v>
      </c>
      <c r="M734" s="957">
        <v>101.86499999999999</v>
      </c>
      <c r="N734" s="972"/>
      <c r="O734" s="972"/>
      <c r="P734" s="1188">
        <f t="shared" si="14"/>
        <v>0.625</v>
      </c>
    </row>
    <row r="735" spans="1:16" ht="15.75">
      <c r="A735" s="1001"/>
      <c r="B735" s="972"/>
      <c r="C735" s="955">
        <v>7.1249999999999994E-2</v>
      </c>
      <c r="D735" s="956"/>
      <c r="E735" s="956"/>
      <c r="F735" s="956"/>
      <c r="G735" s="956"/>
      <c r="H735" s="956">
        <v>103.042</v>
      </c>
      <c r="I735" s="956">
        <v>102.98</v>
      </c>
      <c r="J735" s="956">
        <v>102.901</v>
      </c>
      <c r="K735" s="956">
        <v>102.696</v>
      </c>
      <c r="L735" s="956">
        <v>102.467</v>
      </c>
      <c r="M735" s="957">
        <v>102.113</v>
      </c>
      <c r="N735" s="972"/>
      <c r="O735" s="972"/>
      <c r="P735" s="1188">
        <f t="shared" si="14"/>
        <v>0.625</v>
      </c>
    </row>
    <row r="736" spans="1:16" ht="15.75">
      <c r="A736" s="1001"/>
      <c r="B736" s="972"/>
      <c r="C736" s="955">
        <v>7.2499999999999995E-2</v>
      </c>
      <c r="D736" s="956"/>
      <c r="E736" s="956"/>
      <c r="F736" s="956"/>
      <c r="G736" s="956"/>
      <c r="H736" s="956">
        <v>102.94</v>
      </c>
      <c r="I736" s="956">
        <v>102.863</v>
      </c>
      <c r="J736" s="956">
        <v>102.773</v>
      </c>
      <c r="K736" s="956">
        <v>102.56100000000001</v>
      </c>
      <c r="L736" s="956">
        <v>102.325</v>
      </c>
      <c r="M736" s="957">
        <v>101.96299999999999</v>
      </c>
      <c r="N736" s="972"/>
      <c r="O736" s="972"/>
      <c r="P736" s="1188">
        <f t="shared" si="14"/>
        <v>0.625</v>
      </c>
    </row>
    <row r="737" spans="1:16" ht="15.75">
      <c r="A737" s="1001"/>
      <c r="B737" s="972"/>
      <c r="C737" s="955">
        <v>7.3749999999999996E-2</v>
      </c>
      <c r="D737" s="956"/>
      <c r="E737" s="956"/>
      <c r="F737" s="956"/>
      <c r="G737" s="956"/>
      <c r="H737" s="956">
        <v>103.377</v>
      </c>
      <c r="I737" s="956">
        <v>103.3</v>
      </c>
      <c r="J737" s="956">
        <v>103.21</v>
      </c>
      <c r="K737" s="956">
        <v>102.998</v>
      </c>
      <c r="L737" s="956">
        <v>102.762</v>
      </c>
      <c r="M737" s="957">
        <v>102.4</v>
      </c>
      <c r="N737" s="972"/>
      <c r="O737" s="972"/>
      <c r="P737" s="1188">
        <f t="shared" si="14"/>
        <v>0.625</v>
      </c>
    </row>
    <row r="738" spans="1:16" ht="15.75">
      <c r="A738" s="1001"/>
      <c r="B738" s="972"/>
      <c r="C738" s="955">
        <v>7.4999999999999997E-2</v>
      </c>
      <c r="D738" s="956"/>
      <c r="E738" s="956"/>
      <c r="F738" s="956"/>
      <c r="G738" s="956"/>
      <c r="H738" s="956">
        <v>103.8</v>
      </c>
      <c r="I738" s="956">
        <v>103.723</v>
      </c>
      <c r="J738" s="956">
        <v>103.633</v>
      </c>
      <c r="K738" s="956">
        <v>103.422</v>
      </c>
      <c r="L738" s="956">
        <v>103.185</v>
      </c>
      <c r="M738" s="957">
        <v>102.82299999999999</v>
      </c>
      <c r="N738" s="972"/>
      <c r="O738" s="972"/>
      <c r="P738" s="1188">
        <f t="shared" si="14"/>
        <v>0.625</v>
      </c>
    </row>
    <row r="739" spans="1:16" ht="15.75">
      <c r="A739" s="1001"/>
      <c r="B739" s="972"/>
      <c r="C739" s="955">
        <v>7.6249999999999998E-2</v>
      </c>
      <c r="D739" s="956"/>
      <c r="E739" s="956"/>
      <c r="F739" s="956"/>
      <c r="G739" s="956"/>
      <c r="H739" s="956">
        <v>104.026</v>
      </c>
      <c r="I739" s="956">
        <v>103.949</v>
      </c>
      <c r="J739" s="956">
        <v>103.85899999999999</v>
      </c>
      <c r="K739" s="956">
        <v>103.648</v>
      </c>
      <c r="L739" s="956">
        <v>103.411</v>
      </c>
      <c r="M739" s="957">
        <v>103.04900000000001</v>
      </c>
      <c r="N739" s="972"/>
      <c r="O739" s="972"/>
      <c r="P739" s="1188">
        <f t="shared" si="14"/>
        <v>0.625</v>
      </c>
    </row>
    <row r="740" spans="1:16" ht="16.5" thickBot="1">
      <c r="A740" s="1001"/>
      <c r="B740" s="972"/>
      <c r="C740" s="958">
        <v>7.7499999999999999E-2</v>
      </c>
      <c r="D740" s="959"/>
      <c r="E740" s="959"/>
      <c r="F740" s="959"/>
      <c r="G740" s="959"/>
      <c r="H740" s="959">
        <v>103.342</v>
      </c>
      <c r="I740" s="959">
        <v>103.25</v>
      </c>
      <c r="J740" s="959">
        <v>103.14400000000001</v>
      </c>
      <c r="K740" s="959">
        <v>102.91800000000001</v>
      </c>
      <c r="L740" s="959">
        <v>102.666</v>
      </c>
      <c r="M740" s="960">
        <v>102.29</v>
      </c>
      <c r="N740" s="972"/>
      <c r="O740" s="972"/>
      <c r="P740" s="1188">
        <f t="shared" si="14"/>
        <v>0.625</v>
      </c>
    </row>
    <row r="741" spans="1:16" ht="16.5" thickBot="1">
      <c r="A741" s="1001"/>
      <c r="B741" s="972"/>
      <c r="C741" s="1834" t="s">
        <v>637</v>
      </c>
      <c r="D741" s="1835"/>
      <c r="E741" s="1835"/>
      <c r="F741" s="1835"/>
      <c r="G741" s="1835"/>
      <c r="H741" s="1835"/>
      <c r="I741" s="1835"/>
      <c r="J741" s="1835"/>
      <c r="K741" s="1835"/>
      <c r="L741" s="1835"/>
      <c r="M741" s="1836"/>
      <c r="N741" s="972"/>
      <c r="O741" s="972"/>
      <c r="P741" s="1183"/>
    </row>
    <row r="742" spans="1:16" ht="15.75">
      <c r="A742" s="1001"/>
      <c r="B742" s="972"/>
      <c r="C742" s="967" t="s">
        <v>638</v>
      </c>
      <c r="D742" s="968"/>
      <c r="E742" s="968"/>
      <c r="F742" s="968"/>
      <c r="G742" s="940"/>
      <c r="H742" s="968"/>
      <c r="I742" s="968"/>
      <c r="J742" s="969"/>
      <c r="K742" s="969"/>
      <c r="L742" s="968"/>
      <c r="M742" s="970"/>
      <c r="N742" s="972"/>
      <c r="O742" s="972"/>
      <c r="P742" s="1183"/>
    </row>
    <row r="743" spans="1:16" ht="15.75">
      <c r="A743" s="1001"/>
      <c r="B743" s="972"/>
      <c r="C743" s="963"/>
      <c r="D743" s="946"/>
      <c r="E743" s="946"/>
      <c r="F743" s="946"/>
      <c r="G743" s="946"/>
      <c r="H743" s="946"/>
      <c r="I743" s="946"/>
      <c r="J743" s="947"/>
      <c r="K743" s="947"/>
      <c r="L743" s="946"/>
      <c r="M743" s="948"/>
      <c r="N743" s="972"/>
      <c r="O743" s="972"/>
      <c r="P743" s="1183"/>
    </row>
    <row r="744" spans="1:16" ht="15.75">
      <c r="A744" s="1001"/>
      <c r="B744" s="972"/>
      <c r="C744" s="949"/>
      <c r="D744" s="950"/>
      <c r="E744" s="950"/>
      <c r="F744" s="950"/>
      <c r="G744" s="950"/>
      <c r="H744" s="950"/>
      <c r="I744" s="950"/>
      <c r="J744" s="950"/>
      <c r="K744" s="950"/>
      <c r="L744" s="950"/>
      <c r="M744" s="951"/>
      <c r="N744" s="972"/>
      <c r="O744" s="972"/>
      <c r="P744" s="1183"/>
    </row>
    <row r="745" spans="1:16" ht="15.75">
      <c r="A745" s="1001"/>
      <c r="B745" s="972"/>
      <c r="C745" s="952" t="s">
        <v>548</v>
      </c>
      <c r="D745" s="953" t="s">
        <v>549</v>
      </c>
      <c r="E745" s="953" t="s">
        <v>550</v>
      </c>
      <c r="F745" s="953" t="s">
        <v>551</v>
      </c>
      <c r="G745" s="953" t="s">
        <v>552</v>
      </c>
      <c r="H745" s="953" t="s">
        <v>553</v>
      </c>
      <c r="I745" s="953" t="s">
        <v>554</v>
      </c>
      <c r="J745" s="953" t="s">
        <v>555</v>
      </c>
      <c r="K745" s="953" t="s">
        <v>556</v>
      </c>
      <c r="L745" s="953" t="s">
        <v>557</v>
      </c>
      <c r="M745" s="954" t="s">
        <v>558</v>
      </c>
      <c r="N745" s="972"/>
      <c r="O745" s="972"/>
      <c r="P745" s="1183" t="s">
        <v>439</v>
      </c>
    </row>
    <row r="746" spans="1:16" ht="15.75">
      <c r="A746" s="1001"/>
      <c r="B746" s="972"/>
      <c r="C746" s="964">
        <v>4.7500000000000001E-2</v>
      </c>
      <c r="D746" s="956"/>
      <c r="E746" s="956"/>
      <c r="F746" s="956"/>
      <c r="G746" s="956"/>
      <c r="H746" s="956">
        <v>98.602000000000004</v>
      </c>
      <c r="I746" s="956">
        <v>98.6</v>
      </c>
      <c r="J746" s="956">
        <v>98.593999999999994</v>
      </c>
      <c r="K746" s="956">
        <v>98.418999999999997</v>
      </c>
      <c r="L746" s="956">
        <v>98.218000000000004</v>
      </c>
      <c r="M746" s="957">
        <v>97.891999999999996</v>
      </c>
      <c r="N746" s="972"/>
      <c r="O746" s="972"/>
      <c r="P746" s="1188">
        <f>SUM(R2)</f>
        <v>0.625</v>
      </c>
    </row>
    <row r="747" spans="1:16" ht="15.75">
      <c r="A747" s="1001"/>
      <c r="B747" s="972"/>
      <c r="C747" s="964">
        <v>4.8750000000000002E-2</v>
      </c>
      <c r="D747" s="956"/>
      <c r="E747" s="956"/>
      <c r="F747" s="956"/>
      <c r="G747" s="956"/>
      <c r="H747" s="956">
        <v>99.113</v>
      </c>
      <c r="I747" s="956">
        <v>99.111000000000004</v>
      </c>
      <c r="J747" s="956">
        <v>99.105000000000004</v>
      </c>
      <c r="K747" s="956">
        <v>98.93</v>
      </c>
      <c r="L747" s="956">
        <v>98.728999999999999</v>
      </c>
      <c r="M747" s="957">
        <v>98.403000000000006</v>
      </c>
      <c r="N747" s="972"/>
      <c r="O747" s="972"/>
      <c r="P747" s="1188">
        <f>SUM(P746)</f>
        <v>0.625</v>
      </c>
    </row>
    <row r="748" spans="1:16" ht="15.75">
      <c r="A748" s="1001"/>
      <c r="B748" s="972"/>
      <c r="C748" s="964">
        <v>4.99E-2</v>
      </c>
      <c r="D748" s="956"/>
      <c r="E748" s="956"/>
      <c r="F748" s="956"/>
      <c r="G748" s="956"/>
      <c r="H748" s="956">
        <v>99.462000000000003</v>
      </c>
      <c r="I748" s="956">
        <v>99.46</v>
      </c>
      <c r="J748" s="956">
        <v>99.453999999999994</v>
      </c>
      <c r="K748" s="956">
        <v>99.278000000000006</v>
      </c>
      <c r="L748" s="956">
        <v>99.076999999999998</v>
      </c>
      <c r="M748" s="957">
        <v>98.751999999999995</v>
      </c>
      <c r="N748" s="972"/>
      <c r="O748" s="972"/>
      <c r="P748" s="1188">
        <f t="shared" ref="P748:P765" si="15">SUM(P747)</f>
        <v>0.625</v>
      </c>
    </row>
    <row r="749" spans="1:16" ht="15.75">
      <c r="A749" s="1001"/>
      <c r="B749" s="972"/>
      <c r="C749" s="964">
        <v>0.05</v>
      </c>
      <c r="D749" s="956"/>
      <c r="E749" s="956"/>
      <c r="F749" s="956"/>
      <c r="G749" s="956"/>
      <c r="H749" s="956">
        <v>99.477999999999994</v>
      </c>
      <c r="I749" s="956">
        <v>99.477000000000004</v>
      </c>
      <c r="J749" s="956">
        <v>99.47</v>
      </c>
      <c r="K749" s="956">
        <v>99.295000000000002</v>
      </c>
      <c r="L749" s="956">
        <v>99.093999999999994</v>
      </c>
      <c r="M749" s="957">
        <v>98.769000000000005</v>
      </c>
      <c r="N749" s="972"/>
      <c r="O749" s="972"/>
      <c r="P749" s="1188">
        <f t="shared" si="15"/>
        <v>0.625</v>
      </c>
    </row>
    <row r="750" spans="1:16" ht="15.75">
      <c r="A750" s="1001"/>
      <c r="B750" s="972"/>
      <c r="C750" s="964">
        <v>5.1249999999999997E-2</v>
      </c>
      <c r="D750" s="956"/>
      <c r="E750" s="956"/>
      <c r="F750" s="956"/>
      <c r="G750" s="956"/>
      <c r="H750" s="956">
        <v>99.387</v>
      </c>
      <c r="I750" s="956">
        <v>99.370999999999995</v>
      </c>
      <c r="J750" s="956">
        <v>99.358000000000004</v>
      </c>
      <c r="K750" s="956">
        <v>99.188999999999993</v>
      </c>
      <c r="L750" s="956">
        <v>98.995999999999995</v>
      </c>
      <c r="M750" s="957">
        <v>98.677999999999997</v>
      </c>
      <c r="N750" s="972"/>
      <c r="O750" s="972"/>
      <c r="P750" s="1188">
        <f t="shared" si="15"/>
        <v>0.625</v>
      </c>
    </row>
    <row r="751" spans="1:16" ht="15.75">
      <c r="A751" s="1001"/>
      <c r="B751" s="972"/>
      <c r="C751" s="964">
        <v>5.2499999999999998E-2</v>
      </c>
      <c r="D751" s="956"/>
      <c r="E751" s="956"/>
      <c r="F751" s="956"/>
      <c r="G751" s="956"/>
      <c r="H751" s="956">
        <v>99.903999999999996</v>
      </c>
      <c r="I751" s="956">
        <v>99.888000000000005</v>
      </c>
      <c r="J751" s="956">
        <v>99.875</v>
      </c>
      <c r="K751" s="956">
        <v>99.706999999999994</v>
      </c>
      <c r="L751" s="956">
        <v>99.513999999999996</v>
      </c>
      <c r="M751" s="957">
        <v>99.195999999999998</v>
      </c>
      <c r="N751" s="972"/>
      <c r="O751" s="972"/>
      <c r="P751" s="1188">
        <f t="shared" si="15"/>
        <v>0.625</v>
      </c>
    </row>
    <row r="752" spans="1:16" ht="15.75">
      <c r="A752" s="1001"/>
      <c r="B752" s="972"/>
      <c r="C752" s="964">
        <v>5.3749999999999999E-2</v>
      </c>
      <c r="D752" s="956"/>
      <c r="E752" s="956"/>
      <c r="F752" s="956"/>
      <c r="G752" s="956"/>
      <c r="H752" s="956">
        <v>100.367</v>
      </c>
      <c r="I752" s="956">
        <v>100.352</v>
      </c>
      <c r="J752" s="956">
        <v>100.33799999999999</v>
      </c>
      <c r="K752" s="956">
        <v>100.17</v>
      </c>
      <c r="L752" s="956">
        <v>99.977000000000004</v>
      </c>
      <c r="M752" s="957">
        <v>99.659000000000006</v>
      </c>
      <c r="N752" s="972"/>
      <c r="O752" s="972"/>
      <c r="P752" s="1188">
        <f t="shared" si="15"/>
        <v>0.625</v>
      </c>
    </row>
    <row r="753" spans="1:16" ht="15.75">
      <c r="A753" s="1001"/>
      <c r="B753" s="972"/>
      <c r="C753" s="964">
        <v>5.5E-2</v>
      </c>
      <c r="D753" s="956"/>
      <c r="E753" s="956"/>
      <c r="F753" s="956"/>
      <c r="G753" s="956"/>
      <c r="H753" s="956">
        <v>100.65600000000001</v>
      </c>
      <c r="I753" s="956">
        <v>100.64</v>
      </c>
      <c r="J753" s="956">
        <v>100.627</v>
      </c>
      <c r="K753" s="956">
        <v>100.459</v>
      </c>
      <c r="L753" s="956">
        <v>100.26600000000001</v>
      </c>
      <c r="M753" s="957">
        <v>99.947999999999993</v>
      </c>
      <c r="N753" s="972"/>
      <c r="O753" s="972"/>
      <c r="P753" s="1188">
        <f t="shared" si="15"/>
        <v>0.625</v>
      </c>
    </row>
    <row r="754" spans="1:16" ht="15.75">
      <c r="A754" s="1001"/>
      <c r="B754" s="972"/>
      <c r="C754" s="964">
        <v>5.6250000000000001E-2</v>
      </c>
      <c r="D754" s="956"/>
      <c r="E754" s="956"/>
      <c r="F754" s="956"/>
      <c r="G754" s="956"/>
      <c r="H754" s="956">
        <v>100.526</v>
      </c>
      <c r="I754" s="956">
        <v>100.496</v>
      </c>
      <c r="J754" s="956">
        <v>100.468</v>
      </c>
      <c r="K754" s="956">
        <v>100.285</v>
      </c>
      <c r="L754" s="956">
        <v>100.07599999999999</v>
      </c>
      <c r="M754" s="957">
        <v>99.742999999999995</v>
      </c>
      <c r="N754" s="972"/>
      <c r="O754" s="972"/>
      <c r="P754" s="1188">
        <f t="shared" si="15"/>
        <v>0.625</v>
      </c>
    </row>
    <row r="755" spans="1:16" ht="15.75">
      <c r="A755" s="1001"/>
      <c r="B755" s="972"/>
      <c r="C755" s="964">
        <v>5.7500000000000002E-2</v>
      </c>
      <c r="D755" s="956"/>
      <c r="E755" s="956"/>
      <c r="F755" s="956"/>
      <c r="G755" s="956"/>
      <c r="H755" s="956">
        <v>101.011</v>
      </c>
      <c r="I755" s="956">
        <v>100.98099999999999</v>
      </c>
      <c r="J755" s="956">
        <v>100.953</v>
      </c>
      <c r="K755" s="956">
        <v>100.77</v>
      </c>
      <c r="L755" s="956">
        <v>100.562</v>
      </c>
      <c r="M755" s="957">
        <v>100.229</v>
      </c>
      <c r="N755" s="972"/>
      <c r="O755" s="972"/>
      <c r="P755" s="1188">
        <f t="shared" si="15"/>
        <v>0.625</v>
      </c>
    </row>
    <row r="756" spans="1:16" ht="15.75">
      <c r="A756" s="1001"/>
      <c r="B756" s="972"/>
      <c r="C756" s="964">
        <v>5.8749999999999997E-2</v>
      </c>
      <c r="D756" s="956"/>
      <c r="E756" s="956"/>
      <c r="F756" s="956"/>
      <c r="G756" s="956"/>
      <c r="H756" s="956">
        <v>101.44799999999999</v>
      </c>
      <c r="I756" s="956">
        <v>101.41800000000001</v>
      </c>
      <c r="J756" s="956">
        <v>101.39</v>
      </c>
      <c r="K756" s="956">
        <v>101.20699999999999</v>
      </c>
      <c r="L756" s="956">
        <v>100.999</v>
      </c>
      <c r="M756" s="957">
        <v>100.666</v>
      </c>
      <c r="N756" s="972"/>
      <c r="O756" s="972"/>
      <c r="P756" s="1188">
        <f t="shared" si="15"/>
        <v>0.625</v>
      </c>
    </row>
    <row r="757" spans="1:16" ht="15.75">
      <c r="A757" s="1001"/>
      <c r="B757" s="972"/>
      <c r="C757" s="964">
        <v>5.9900000000000002E-2</v>
      </c>
      <c r="D757" s="956"/>
      <c r="E757" s="956"/>
      <c r="F757" s="956"/>
      <c r="G757" s="956"/>
      <c r="H757" s="956">
        <v>101.70699999999999</v>
      </c>
      <c r="I757" s="956">
        <v>101.67700000000001</v>
      </c>
      <c r="J757" s="956">
        <v>101.649</v>
      </c>
      <c r="K757" s="956">
        <v>101.46599999999999</v>
      </c>
      <c r="L757" s="956">
        <v>101.258</v>
      </c>
      <c r="M757" s="957">
        <v>100.925</v>
      </c>
      <c r="N757" s="972"/>
      <c r="O757" s="972"/>
      <c r="P757" s="1188">
        <f t="shared" si="15"/>
        <v>0.625</v>
      </c>
    </row>
    <row r="758" spans="1:16" ht="15.75">
      <c r="A758" s="1001"/>
      <c r="B758" s="972"/>
      <c r="C758" s="964">
        <v>0.06</v>
      </c>
      <c r="D758" s="956"/>
      <c r="E758" s="956"/>
      <c r="F758" s="956"/>
      <c r="G758" s="956"/>
      <c r="H758" s="956">
        <v>101.724</v>
      </c>
      <c r="I758" s="956">
        <v>101.694</v>
      </c>
      <c r="J758" s="956">
        <v>101.666</v>
      </c>
      <c r="K758" s="956">
        <v>101.483</v>
      </c>
      <c r="L758" s="956">
        <v>101.27500000000001</v>
      </c>
      <c r="M758" s="957">
        <v>100.94199999999999</v>
      </c>
      <c r="N758" s="972"/>
      <c r="O758" s="972"/>
      <c r="P758" s="1188">
        <f t="shared" si="15"/>
        <v>0.625</v>
      </c>
    </row>
    <row r="759" spans="1:16" ht="15.75">
      <c r="A759" s="1001"/>
      <c r="B759" s="972"/>
      <c r="C759" s="964">
        <v>6.1249999999999999E-2</v>
      </c>
      <c r="D759" s="956"/>
      <c r="E759" s="956"/>
      <c r="F759" s="956"/>
      <c r="G759" s="956"/>
      <c r="H759" s="956">
        <v>101.437</v>
      </c>
      <c r="I759" s="956">
        <v>101.407</v>
      </c>
      <c r="J759" s="956">
        <v>101.35599999999999</v>
      </c>
      <c r="K759" s="956">
        <v>101.105</v>
      </c>
      <c r="L759" s="956">
        <v>100.82899999999999</v>
      </c>
      <c r="M759" s="957">
        <v>100.428</v>
      </c>
      <c r="N759" s="972"/>
      <c r="O759" s="972"/>
      <c r="P759" s="1188">
        <f t="shared" si="15"/>
        <v>0.625</v>
      </c>
    </row>
    <row r="760" spans="1:16" ht="15.75">
      <c r="A760" s="1001"/>
      <c r="B760" s="972"/>
      <c r="C760" s="964">
        <v>6.25E-2</v>
      </c>
      <c r="D760" s="956"/>
      <c r="E760" s="956"/>
      <c r="F760" s="956"/>
      <c r="G760" s="956"/>
      <c r="H760" s="956">
        <v>101.90900000000001</v>
      </c>
      <c r="I760" s="956">
        <v>101.879</v>
      </c>
      <c r="J760" s="956">
        <v>101.82899999999999</v>
      </c>
      <c r="K760" s="956">
        <v>101.578</v>
      </c>
      <c r="L760" s="956">
        <v>101.301</v>
      </c>
      <c r="M760" s="957">
        <v>100.9</v>
      </c>
      <c r="N760" s="972"/>
      <c r="O760" s="972"/>
      <c r="P760" s="1188">
        <f t="shared" si="15"/>
        <v>0.625</v>
      </c>
    </row>
    <row r="761" spans="1:16" ht="15.75">
      <c r="A761" s="1001"/>
      <c r="B761" s="972"/>
      <c r="C761" s="964">
        <v>6.3750000000000001E-2</v>
      </c>
      <c r="D761" s="956"/>
      <c r="E761" s="956"/>
      <c r="F761" s="956"/>
      <c r="G761" s="956"/>
      <c r="H761" s="956">
        <v>102.337</v>
      </c>
      <c r="I761" s="956">
        <v>102.307</v>
      </c>
      <c r="J761" s="956">
        <v>102.25700000000001</v>
      </c>
      <c r="K761" s="956">
        <v>102.005</v>
      </c>
      <c r="L761" s="956">
        <v>101.729</v>
      </c>
      <c r="M761" s="957">
        <v>101.328</v>
      </c>
      <c r="N761" s="972"/>
      <c r="O761" s="972"/>
      <c r="P761" s="1188">
        <f t="shared" si="15"/>
        <v>0.625</v>
      </c>
    </row>
    <row r="762" spans="1:16" ht="15.75">
      <c r="A762" s="1001"/>
      <c r="B762" s="972"/>
      <c r="C762" s="964">
        <v>6.5000000000000002E-2</v>
      </c>
      <c r="D762" s="956"/>
      <c r="E762" s="956"/>
      <c r="F762" s="956"/>
      <c r="G762" s="956"/>
      <c r="H762" s="956">
        <v>102.601</v>
      </c>
      <c r="I762" s="956">
        <v>102.571</v>
      </c>
      <c r="J762" s="956">
        <v>102.52</v>
      </c>
      <c r="K762" s="956">
        <v>102.26900000000001</v>
      </c>
      <c r="L762" s="956">
        <v>101.99299999999999</v>
      </c>
      <c r="M762" s="957">
        <v>101.592</v>
      </c>
      <c r="N762" s="972"/>
      <c r="O762" s="972"/>
      <c r="P762" s="1188">
        <f t="shared" si="15"/>
        <v>0.625</v>
      </c>
    </row>
    <row r="763" spans="1:16" ht="15.75">
      <c r="A763" s="1001"/>
      <c r="B763" s="972"/>
      <c r="C763" s="964">
        <v>6.6250000000000003E-2</v>
      </c>
      <c r="D763" s="956"/>
      <c r="E763" s="956"/>
      <c r="F763" s="956"/>
      <c r="G763" s="956"/>
      <c r="H763" s="956">
        <v>102.07599999999999</v>
      </c>
      <c r="I763" s="956">
        <v>102.018</v>
      </c>
      <c r="J763" s="956">
        <v>101.944</v>
      </c>
      <c r="K763" s="956">
        <v>101.67700000000001</v>
      </c>
      <c r="L763" s="956">
        <v>101.386</v>
      </c>
      <c r="M763" s="957">
        <v>100.97</v>
      </c>
      <c r="N763" s="972"/>
      <c r="O763" s="972"/>
      <c r="P763" s="1188">
        <f t="shared" si="15"/>
        <v>0.625</v>
      </c>
    </row>
    <row r="764" spans="1:16" ht="15.75">
      <c r="A764" s="1001"/>
      <c r="B764" s="972"/>
      <c r="C764" s="964">
        <v>6.7500000000000004E-2</v>
      </c>
      <c r="D764" s="956"/>
      <c r="E764" s="956"/>
      <c r="F764" s="956"/>
      <c r="G764" s="956"/>
      <c r="H764" s="956">
        <v>102.541</v>
      </c>
      <c r="I764" s="956">
        <v>102.483</v>
      </c>
      <c r="J764" s="956">
        <v>102.408</v>
      </c>
      <c r="K764" s="956">
        <v>102.142</v>
      </c>
      <c r="L764" s="956">
        <v>101.851</v>
      </c>
      <c r="M764" s="957">
        <v>101.434</v>
      </c>
      <c r="N764" s="972"/>
      <c r="O764" s="972"/>
      <c r="P764" s="1188">
        <f t="shared" si="15"/>
        <v>0.625</v>
      </c>
    </row>
    <row r="765" spans="1:16" ht="16.5" thickBot="1">
      <c r="A765" s="1001"/>
      <c r="B765" s="972"/>
      <c r="C765" s="965">
        <v>6.8750000000000006E-2</v>
      </c>
      <c r="D765" s="959"/>
      <c r="E765" s="959"/>
      <c r="F765" s="959"/>
      <c r="G765" s="959"/>
      <c r="H765" s="959">
        <v>102.956</v>
      </c>
      <c r="I765" s="959">
        <v>102.89700000000001</v>
      </c>
      <c r="J765" s="959">
        <v>102.82299999999999</v>
      </c>
      <c r="K765" s="959">
        <v>102.557</v>
      </c>
      <c r="L765" s="959">
        <v>102.265</v>
      </c>
      <c r="M765" s="960">
        <v>101.849</v>
      </c>
      <c r="N765" s="972"/>
      <c r="O765" s="972"/>
      <c r="P765" s="1188">
        <f t="shared" si="15"/>
        <v>0.625</v>
      </c>
    </row>
    <row r="766" spans="1:16" ht="16.5" thickBot="1">
      <c r="A766" s="1001"/>
      <c r="B766" s="972"/>
      <c r="C766" s="1834" t="s">
        <v>639</v>
      </c>
      <c r="D766" s="1835"/>
      <c r="E766" s="1835"/>
      <c r="F766" s="1835"/>
      <c r="G766" s="1835"/>
      <c r="H766" s="1835"/>
      <c r="I766" s="1835"/>
      <c r="J766" s="1835"/>
      <c r="K766" s="1835"/>
      <c r="L766" s="1835"/>
      <c r="M766" s="1836"/>
      <c r="N766" s="972"/>
      <c r="O766" s="972"/>
      <c r="P766" s="1183"/>
    </row>
    <row r="767" spans="1:16" ht="15.75">
      <c r="A767" s="1001"/>
      <c r="B767" s="972"/>
      <c r="C767" s="967" t="s">
        <v>640</v>
      </c>
      <c r="D767" s="968"/>
      <c r="E767" s="968"/>
      <c r="F767" s="968"/>
      <c r="G767" s="940"/>
      <c r="H767" s="968"/>
      <c r="I767" s="968"/>
      <c r="J767" s="969"/>
      <c r="K767" s="969"/>
      <c r="L767" s="968"/>
      <c r="M767" s="970"/>
      <c r="N767" s="972"/>
      <c r="O767" s="972"/>
      <c r="P767" s="1183"/>
    </row>
    <row r="768" spans="1:16" ht="15.75">
      <c r="A768" s="1001"/>
      <c r="B768" s="972"/>
      <c r="C768" s="963"/>
      <c r="D768" s="946"/>
      <c r="E768" s="946"/>
      <c r="F768" s="946"/>
      <c r="G768" s="946"/>
      <c r="H768" s="946"/>
      <c r="I768" s="946"/>
      <c r="J768" s="947"/>
      <c r="K768" s="947"/>
      <c r="L768" s="946"/>
      <c r="M768" s="948"/>
      <c r="N768" s="972"/>
      <c r="O768" s="972"/>
      <c r="P768" s="1183"/>
    </row>
    <row r="769" spans="1:16" ht="15.75">
      <c r="A769" s="1001"/>
      <c r="B769" s="972"/>
      <c r="C769" s="949"/>
      <c r="D769" s="950"/>
      <c r="E769" s="950"/>
      <c r="F769" s="950"/>
      <c r="G769" s="950"/>
      <c r="H769" s="950"/>
      <c r="I769" s="950"/>
      <c r="J769" s="950"/>
      <c r="K769" s="950"/>
      <c r="L769" s="950"/>
      <c r="M769" s="951"/>
      <c r="N769" s="972"/>
      <c r="O769" s="972"/>
      <c r="P769" s="1183"/>
    </row>
    <row r="770" spans="1:16" ht="15.75">
      <c r="A770" s="1001"/>
      <c r="B770" s="972"/>
      <c r="C770" s="952" t="s">
        <v>548</v>
      </c>
      <c r="D770" s="953" t="s">
        <v>549</v>
      </c>
      <c r="E770" s="953" t="s">
        <v>550</v>
      </c>
      <c r="F770" s="953" t="s">
        <v>551</v>
      </c>
      <c r="G770" s="953" t="s">
        <v>552</v>
      </c>
      <c r="H770" s="953" t="s">
        <v>553</v>
      </c>
      <c r="I770" s="953" t="s">
        <v>554</v>
      </c>
      <c r="J770" s="953" t="s">
        <v>555</v>
      </c>
      <c r="K770" s="953" t="s">
        <v>556</v>
      </c>
      <c r="L770" s="953" t="s">
        <v>557</v>
      </c>
      <c r="M770" s="954" t="s">
        <v>558</v>
      </c>
      <c r="N770" s="972"/>
      <c r="O770" s="972"/>
      <c r="P770" s="1183" t="s">
        <v>439</v>
      </c>
    </row>
    <row r="771" spans="1:16" ht="15.75">
      <c r="A771" s="1001"/>
      <c r="B771" s="972"/>
      <c r="C771" s="964">
        <v>5.4899999999999997E-2</v>
      </c>
      <c r="D771" s="956"/>
      <c r="E771" s="956"/>
      <c r="F771" s="956"/>
      <c r="G771" s="956"/>
      <c r="H771" s="956">
        <v>99.421000000000006</v>
      </c>
      <c r="I771" s="956">
        <v>99.415000000000006</v>
      </c>
      <c r="J771" s="956">
        <v>99.388000000000005</v>
      </c>
      <c r="K771" s="956">
        <v>99.236000000000004</v>
      </c>
      <c r="L771" s="956">
        <v>99.058999999999997</v>
      </c>
      <c r="M771" s="957">
        <v>98.756</v>
      </c>
      <c r="N771" s="972"/>
      <c r="O771" s="972"/>
      <c r="P771" s="1188">
        <f>SUM(R2)</f>
        <v>0.625</v>
      </c>
    </row>
    <row r="772" spans="1:16" ht="15.75">
      <c r="A772" s="1001"/>
      <c r="B772" s="972"/>
      <c r="C772" s="964">
        <v>5.5E-2</v>
      </c>
      <c r="D772" s="956"/>
      <c r="E772" s="956"/>
      <c r="F772" s="956"/>
      <c r="G772" s="956"/>
      <c r="H772" s="956">
        <v>99.451999999999998</v>
      </c>
      <c r="I772" s="956">
        <v>99.444999999999993</v>
      </c>
      <c r="J772" s="956">
        <v>99.418000000000006</v>
      </c>
      <c r="K772" s="956">
        <v>99.266000000000005</v>
      </c>
      <c r="L772" s="956">
        <v>99.088999999999999</v>
      </c>
      <c r="M772" s="957">
        <v>98.787000000000006</v>
      </c>
      <c r="N772" s="972"/>
      <c r="O772" s="972"/>
      <c r="P772" s="1188">
        <f>SUM(P771)</f>
        <v>0.625</v>
      </c>
    </row>
    <row r="773" spans="1:16" ht="15.75">
      <c r="A773" s="1001"/>
      <c r="B773" s="972"/>
      <c r="C773" s="964">
        <v>5.6250000000000001E-2</v>
      </c>
      <c r="D773" s="956"/>
      <c r="E773" s="956"/>
      <c r="F773" s="956"/>
      <c r="G773" s="956"/>
      <c r="H773" s="956">
        <v>99.856999999999999</v>
      </c>
      <c r="I773" s="956">
        <v>99.850999999999999</v>
      </c>
      <c r="J773" s="956">
        <v>99.823999999999998</v>
      </c>
      <c r="K773" s="956">
        <v>99.671999999999997</v>
      </c>
      <c r="L773" s="956">
        <v>99.495000000000005</v>
      </c>
      <c r="M773" s="957">
        <v>99.192999999999998</v>
      </c>
      <c r="N773" s="972"/>
      <c r="O773" s="972"/>
      <c r="P773" s="1188">
        <f t="shared" ref="P773:P790" si="16">SUM(P772)</f>
        <v>0.625</v>
      </c>
    </row>
    <row r="774" spans="1:16" ht="15.75">
      <c r="A774" s="1001"/>
      <c r="B774" s="972"/>
      <c r="C774" s="964">
        <v>5.7500000000000002E-2</v>
      </c>
      <c r="D774" s="956"/>
      <c r="E774" s="956"/>
      <c r="F774" s="956"/>
      <c r="G774" s="956"/>
      <c r="H774" s="956">
        <v>99.972999999999999</v>
      </c>
      <c r="I774" s="956">
        <v>99.950999999999993</v>
      </c>
      <c r="J774" s="956">
        <v>99.914000000000001</v>
      </c>
      <c r="K774" s="956">
        <v>99.754999999999995</v>
      </c>
      <c r="L774" s="956">
        <v>99.57</v>
      </c>
      <c r="M774" s="957">
        <v>99.260999999999996</v>
      </c>
      <c r="N774" s="972"/>
      <c r="O774" s="972"/>
      <c r="P774" s="1188">
        <f t="shared" si="16"/>
        <v>0.625</v>
      </c>
    </row>
    <row r="775" spans="1:16" ht="15.75">
      <c r="A775" s="1001"/>
      <c r="B775" s="972"/>
      <c r="C775" s="964">
        <v>5.8749999999999997E-2</v>
      </c>
      <c r="D775" s="956"/>
      <c r="E775" s="956"/>
      <c r="F775" s="956"/>
      <c r="G775" s="956"/>
      <c r="H775" s="956">
        <v>100.54</v>
      </c>
      <c r="I775" s="956">
        <v>100.518</v>
      </c>
      <c r="J775" s="956">
        <v>100.48099999999999</v>
      </c>
      <c r="K775" s="956">
        <v>100.321</v>
      </c>
      <c r="L775" s="956">
        <v>100.137</v>
      </c>
      <c r="M775" s="957">
        <v>99.826999999999998</v>
      </c>
      <c r="N775" s="972"/>
      <c r="O775" s="972"/>
      <c r="P775" s="1188">
        <f t="shared" si="16"/>
        <v>0.625</v>
      </c>
    </row>
    <row r="776" spans="1:16" ht="15.75">
      <c r="A776" s="1001"/>
      <c r="B776" s="972"/>
      <c r="C776" s="964">
        <v>5.9900000000000002E-2</v>
      </c>
      <c r="D776" s="956"/>
      <c r="E776" s="956"/>
      <c r="F776" s="956"/>
      <c r="G776" s="956"/>
      <c r="H776" s="956">
        <v>100.94799999999999</v>
      </c>
      <c r="I776" s="956">
        <v>100.926</v>
      </c>
      <c r="J776" s="956">
        <v>100.889</v>
      </c>
      <c r="K776" s="956">
        <v>100.729</v>
      </c>
      <c r="L776" s="956">
        <v>100.545</v>
      </c>
      <c r="M776" s="957">
        <v>100.235</v>
      </c>
      <c r="N776" s="972"/>
      <c r="O776" s="972"/>
      <c r="P776" s="1188">
        <f t="shared" si="16"/>
        <v>0.625</v>
      </c>
    </row>
    <row r="777" spans="1:16" ht="15.75">
      <c r="A777" s="1001"/>
      <c r="B777" s="972"/>
      <c r="C777" s="964">
        <v>0.06</v>
      </c>
      <c r="D777" s="956"/>
      <c r="E777" s="956"/>
      <c r="F777" s="956"/>
      <c r="G777" s="956"/>
      <c r="H777" s="956">
        <v>100.971</v>
      </c>
      <c r="I777" s="956">
        <v>100.94799999999999</v>
      </c>
      <c r="J777" s="956">
        <v>100.911</v>
      </c>
      <c r="K777" s="956">
        <v>100.752</v>
      </c>
      <c r="L777" s="956">
        <v>100.56699999999999</v>
      </c>
      <c r="M777" s="957">
        <v>100.258</v>
      </c>
      <c r="N777" s="972"/>
      <c r="O777" s="972"/>
      <c r="P777" s="1188">
        <f t="shared" si="16"/>
        <v>0.625</v>
      </c>
    </row>
    <row r="778" spans="1:16" ht="15.75">
      <c r="A778" s="1001"/>
      <c r="B778" s="972"/>
      <c r="C778" s="964">
        <v>6.1249999999999999E-2</v>
      </c>
      <c r="D778" s="956"/>
      <c r="E778" s="956"/>
      <c r="F778" s="956"/>
      <c r="G778" s="956"/>
      <c r="H778" s="956">
        <v>101.277</v>
      </c>
      <c r="I778" s="956">
        <v>101.255</v>
      </c>
      <c r="J778" s="956">
        <v>101.218</v>
      </c>
      <c r="K778" s="956">
        <v>101.05800000000001</v>
      </c>
      <c r="L778" s="956">
        <v>100.874</v>
      </c>
      <c r="M778" s="957">
        <v>100.56399999999999</v>
      </c>
      <c r="N778" s="972"/>
      <c r="O778" s="972"/>
      <c r="P778" s="1188">
        <f t="shared" si="16"/>
        <v>0.625</v>
      </c>
    </row>
    <row r="779" spans="1:16" ht="15.75">
      <c r="A779" s="1001"/>
      <c r="B779" s="972"/>
      <c r="C779" s="964">
        <v>6.25E-2</v>
      </c>
      <c r="D779" s="956"/>
      <c r="E779" s="956"/>
      <c r="F779" s="956"/>
      <c r="G779" s="956"/>
      <c r="H779" s="956">
        <v>101.26900000000001</v>
      </c>
      <c r="I779" s="956">
        <v>101.224</v>
      </c>
      <c r="J779" s="956">
        <v>101.17400000000001</v>
      </c>
      <c r="K779" s="956">
        <v>101.00700000000001</v>
      </c>
      <c r="L779" s="956">
        <v>100.815</v>
      </c>
      <c r="M779" s="957">
        <v>100.498</v>
      </c>
      <c r="N779" s="972"/>
      <c r="O779" s="972"/>
      <c r="P779" s="1188">
        <f t="shared" si="16"/>
        <v>0.625</v>
      </c>
    </row>
    <row r="780" spans="1:16" ht="15.75">
      <c r="A780" s="1001"/>
      <c r="B780" s="972"/>
      <c r="C780" s="964">
        <v>6.3750000000000001E-2</v>
      </c>
      <c r="D780" s="956"/>
      <c r="E780" s="956"/>
      <c r="F780" s="956"/>
      <c r="G780" s="956"/>
      <c r="H780" s="956">
        <v>101.735</v>
      </c>
      <c r="I780" s="956">
        <v>101.68899999999999</v>
      </c>
      <c r="J780" s="956">
        <v>101.639</v>
      </c>
      <c r="K780" s="956">
        <v>101.47199999999999</v>
      </c>
      <c r="L780" s="956">
        <v>101.28</v>
      </c>
      <c r="M780" s="957">
        <v>100.96299999999999</v>
      </c>
      <c r="N780" s="972"/>
      <c r="O780" s="972"/>
      <c r="P780" s="1188">
        <f t="shared" si="16"/>
        <v>0.625</v>
      </c>
    </row>
    <row r="781" spans="1:16" ht="15.75">
      <c r="A781" s="1001"/>
      <c r="B781" s="972"/>
      <c r="C781" s="964">
        <v>6.4899999999999999E-2</v>
      </c>
      <c r="D781" s="956"/>
      <c r="E781" s="956"/>
      <c r="F781" s="956"/>
      <c r="G781" s="956"/>
      <c r="H781" s="956">
        <v>102.096</v>
      </c>
      <c r="I781" s="956">
        <v>102.05</v>
      </c>
      <c r="J781" s="956">
        <v>102.001</v>
      </c>
      <c r="K781" s="956">
        <v>101.834</v>
      </c>
      <c r="L781" s="956">
        <v>101.642</v>
      </c>
      <c r="M781" s="957">
        <v>101.325</v>
      </c>
      <c r="N781" s="972"/>
      <c r="O781" s="972"/>
      <c r="P781" s="1188">
        <f t="shared" si="16"/>
        <v>0.625</v>
      </c>
    </row>
    <row r="782" spans="1:16" ht="15.75">
      <c r="A782" s="1001"/>
      <c r="B782" s="972"/>
      <c r="C782" s="964">
        <v>6.5000000000000002E-2</v>
      </c>
      <c r="D782" s="956"/>
      <c r="E782" s="956"/>
      <c r="F782" s="956"/>
      <c r="G782" s="956"/>
      <c r="H782" s="956">
        <v>102.124</v>
      </c>
      <c r="I782" s="956">
        <v>102.07899999999999</v>
      </c>
      <c r="J782" s="956">
        <v>102.029</v>
      </c>
      <c r="K782" s="956">
        <v>101.86199999999999</v>
      </c>
      <c r="L782" s="956">
        <v>101.67</v>
      </c>
      <c r="M782" s="957">
        <v>101.35299999999999</v>
      </c>
      <c r="N782" s="972"/>
      <c r="O782" s="972"/>
      <c r="P782" s="1188">
        <f t="shared" si="16"/>
        <v>0.625</v>
      </c>
    </row>
    <row r="783" spans="1:16" ht="15.75">
      <c r="A783" s="1001"/>
      <c r="B783" s="972"/>
      <c r="C783" s="964">
        <v>6.6250000000000003E-2</v>
      </c>
      <c r="D783" s="956"/>
      <c r="E783" s="956"/>
      <c r="F783" s="956"/>
      <c r="G783" s="956"/>
      <c r="H783" s="956">
        <v>102.426</v>
      </c>
      <c r="I783" s="956">
        <v>102.381</v>
      </c>
      <c r="J783" s="956">
        <v>102.331</v>
      </c>
      <c r="K783" s="956">
        <v>102.164</v>
      </c>
      <c r="L783" s="956">
        <v>101.97199999999999</v>
      </c>
      <c r="M783" s="957">
        <v>101.655</v>
      </c>
      <c r="N783" s="972"/>
      <c r="O783" s="972"/>
      <c r="P783" s="1188">
        <f t="shared" si="16"/>
        <v>0.625</v>
      </c>
    </row>
    <row r="784" spans="1:16" ht="15.75">
      <c r="A784" s="1001"/>
      <c r="B784" s="972"/>
      <c r="C784" s="964">
        <v>6.7500000000000004E-2</v>
      </c>
      <c r="D784" s="956"/>
      <c r="E784" s="956"/>
      <c r="F784" s="956"/>
      <c r="G784" s="956"/>
      <c r="H784" s="956">
        <v>102.20699999999999</v>
      </c>
      <c r="I784" s="956">
        <v>102.146</v>
      </c>
      <c r="J784" s="956">
        <v>102.066</v>
      </c>
      <c r="K784" s="956">
        <v>101.86199999999999</v>
      </c>
      <c r="L784" s="956">
        <v>101.633</v>
      </c>
      <c r="M784" s="957">
        <v>101.27800000000001</v>
      </c>
      <c r="N784" s="972"/>
      <c r="O784" s="972"/>
      <c r="P784" s="1188">
        <f t="shared" si="16"/>
        <v>0.625</v>
      </c>
    </row>
    <row r="785" spans="1:16" ht="15.75">
      <c r="A785" s="1001"/>
      <c r="B785" s="972"/>
      <c r="C785" s="964">
        <v>6.8750000000000006E-2</v>
      </c>
      <c r="D785" s="956"/>
      <c r="E785" s="956"/>
      <c r="F785" s="956"/>
      <c r="G785" s="956"/>
      <c r="H785" s="956">
        <v>102.629</v>
      </c>
      <c r="I785" s="956">
        <v>102.568</v>
      </c>
      <c r="J785" s="956">
        <v>102.488</v>
      </c>
      <c r="K785" s="956">
        <v>102.28400000000001</v>
      </c>
      <c r="L785" s="956">
        <v>102.05500000000001</v>
      </c>
      <c r="M785" s="957">
        <v>101.7</v>
      </c>
      <c r="N785" s="972"/>
      <c r="O785" s="972"/>
      <c r="P785" s="1188">
        <f t="shared" si="16"/>
        <v>0.625</v>
      </c>
    </row>
    <row r="786" spans="1:16" ht="15.75">
      <c r="A786" s="1001"/>
      <c r="B786" s="972"/>
      <c r="C786" s="964">
        <v>6.9900000000000004E-2</v>
      </c>
      <c r="D786" s="956"/>
      <c r="E786" s="956"/>
      <c r="F786" s="956"/>
      <c r="G786" s="956"/>
      <c r="H786" s="956">
        <v>102.982</v>
      </c>
      <c r="I786" s="956">
        <v>102.92100000000001</v>
      </c>
      <c r="J786" s="956">
        <v>102.84099999999999</v>
      </c>
      <c r="K786" s="956">
        <v>102.636</v>
      </c>
      <c r="L786" s="956">
        <v>102.407</v>
      </c>
      <c r="M786" s="957">
        <v>102.053</v>
      </c>
      <c r="N786" s="972"/>
      <c r="O786" s="972"/>
      <c r="P786" s="1188">
        <f t="shared" si="16"/>
        <v>0.625</v>
      </c>
    </row>
    <row r="787" spans="1:16" ht="15.75">
      <c r="A787" s="1001"/>
      <c r="B787" s="972"/>
      <c r="C787" s="964">
        <v>7.0000000000000007E-2</v>
      </c>
      <c r="D787" s="956"/>
      <c r="E787" s="956"/>
      <c r="F787" s="956"/>
      <c r="G787" s="956"/>
      <c r="H787" s="956">
        <v>103.006</v>
      </c>
      <c r="I787" s="956">
        <v>102.944</v>
      </c>
      <c r="J787" s="956">
        <v>102.864</v>
      </c>
      <c r="K787" s="956">
        <v>102.66</v>
      </c>
      <c r="L787" s="956">
        <v>102.431</v>
      </c>
      <c r="M787" s="957">
        <v>102.077</v>
      </c>
      <c r="N787" s="972"/>
      <c r="O787" s="972"/>
      <c r="P787" s="1188">
        <f t="shared" si="16"/>
        <v>0.625</v>
      </c>
    </row>
    <row r="788" spans="1:16" ht="15.75">
      <c r="A788" s="1001"/>
      <c r="B788" s="972"/>
      <c r="C788" s="964">
        <v>7.1249999999999994E-2</v>
      </c>
      <c r="D788" s="956"/>
      <c r="E788" s="956"/>
      <c r="F788" s="956"/>
      <c r="G788" s="956"/>
      <c r="H788" s="956">
        <v>103.31399999999999</v>
      </c>
      <c r="I788" s="956">
        <v>103.253</v>
      </c>
      <c r="J788" s="956">
        <v>103.173</v>
      </c>
      <c r="K788" s="956">
        <v>102.96899999999999</v>
      </c>
      <c r="L788" s="956">
        <v>102.74</v>
      </c>
      <c r="M788" s="957">
        <v>102.386</v>
      </c>
      <c r="N788" s="972"/>
      <c r="O788" s="972"/>
      <c r="P788" s="1188">
        <f t="shared" si="16"/>
        <v>0.625</v>
      </c>
    </row>
    <row r="789" spans="1:16" ht="15.75">
      <c r="A789" s="1001"/>
      <c r="B789" s="972"/>
      <c r="C789" s="964">
        <v>7.2499999999999995E-2</v>
      </c>
      <c r="D789" s="956"/>
      <c r="E789" s="956"/>
      <c r="F789" s="956"/>
      <c r="G789" s="956"/>
      <c r="H789" s="956">
        <v>102.98399999999999</v>
      </c>
      <c r="I789" s="956">
        <v>102.907</v>
      </c>
      <c r="J789" s="956">
        <v>102.81699999999999</v>
      </c>
      <c r="K789" s="956">
        <v>102.60599999999999</v>
      </c>
      <c r="L789" s="956">
        <v>102.369</v>
      </c>
      <c r="M789" s="957">
        <v>102.008</v>
      </c>
      <c r="N789" s="972"/>
      <c r="O789" s="972"/>
      <c r="P789" s="1188">
        <f t="shared" si="16"/>
        <v>0.625</v>
      </c>
    </row>
    <row r="790" spans="1:16" ht="16.5" thickBot="1">
      <c r="A790" s="1001"/>
      <c r="B790" s="972"/>
      <c r="C790" s="965">
        <v>7.3749999999999996E-2</v>
      </c>
      <c r="D790" s="959"/>
      <c r="E790" s="959"/>
      <c r="F790" s="959"/>
      <c r="G790" s="959"/>
      <c r="H790" s="959">
        <v>103.387</v>
      </c>
      <c r="I790" s="959">
        <v>103.31100000000001</v>
      </c>
      <c r="J790" s="959">
        <v>103.221</v>
      </c>
      <c r="K790" s="959">
        <v>103.009</v>
      </c>
      <c r="L790" s="959">
        <v>102.77200000000001</v>
      </c>
      <c r="M790" s="960">
        <v>102.411</v>
      </c>
      <c r="N790" s="972"/>
      <c r="O790" s="972"/>
      <c r="P790" s="1188">
        <f t="shared" si="16"/>
        <v>0.625</v>
      </c>
    </row>
    <row r="791" spans="1:16" ht="16.5" thickBot="1">
      <c r="A791" s="1001"/>
      <c r="B791" s="972"/>
      <c r="C791" s="1834" t="s">
        <v>641</v>
      </c>
      <c r="D791" s="1835"/>
      <c r="E791" s="1835"/>
      <c r="F791" s="1835"/>
      <c r="G791" s="1835"/>
      <c r="H791" s="1835"/>
      <c r="I791" s="1835"/>
      <c r="J791" s="1835"/>
      <c r="K791" s="1835"/>
      <c r="L791" s="1835"/>
      <c r="M791" s="1836"/>
      <c r="N791" s="972"/>
      <c r="O791" s="972"/>
      <c r="P791" s="1184"/>
    </row>
    <row r="792" spans="1:16" ht="15.75">
      <c r="A792" s="1001"/>
      <c r="B792" s="972"/>
      <c r="C792" s="967" t="s">
        <v>642</v>
      </c>
      <c r="D792" s="968"/>
      <c r="E792" s="968"/>
      <c r="F792" s="968"/>
      <c r="G792" s="940"/>
      <c r="H792" s="968"/>
      <c r="I792" s="968"/>
      <c r="J792" s="969"/>
      <c r="K792" s="969"/>
      <c r="L792" s="968"/>
      <c r="M792" s="970"/>
      <c r="N792" s="972"/>
      <c r="O792" s="972"/>
      <c r="P792" s="1184" t="s">
        <v>820</v>
      </c>
    </row>
    <row r="793" spans="1:16" ht="15.75">
      <c r="A793" s="1001"/>
      <c r="B793" s="972"/>
      <c r="C793" s="963"/>
      <c r="D793" s="946"/>
      <c r="E793" s="946"/>
      <c r="F793" s="946"/>
      <c r="G793" s="946"/>
      <c r="H793" s="946"/>
      <c r="I793" s="946"/>
      <c r="J793" s="947"/>
      <c r="K793" s="947"/>
      <c r="L793" s="946"/>
      <c r="M793" s="948"/>
      <c r="N793" s="972"/>
      <c r="O793" s="972"/>
      <c r="P793" s="1184"/>
    </row>
    <row r="794" spans="1:16" ht="15.75">
      <c r="A794" s="1001"/>
      <c r="B794" s="972"/>
      <c r="C794" s="949"/>
      <c r="D794" s="950"/>
      <c r="E794" s="950"/>
      <c r="F794" s="950"/>
      <c r="G794" s="950"/>
      <c r="H794" s="950"/>
      <c r="I794" s="950"/>
      <c r="J794" s="950"/>
      <c r="K794" s="950"/>
      <c r="L794" s="950"/>
      <c r="M794" s="951"/>
      <c r="N794" s="972"/>
      <c r="O794" s="972"/>
      <c r="P794" s="1184"/>
    </row>
    <row r="795" spans="1:16" ht="15.75">
      <c r="A795" s="1001"/>
      <c r="B795" s="972"/>
      <c r="C795" s="952" t="s">
        <v>548</v>
      </c>
      <c r="D795" s="953" t="s">
        <v>549</v>
      </c>
      <c r="E795" s="953" t="s">
        <v>550</v>
      </c>
      <c r="F795" s="953" t="s">
        <v>551</v>
      </c>
      <c r="G795" s="953" t="s">
        <v>552</v>
      </c>
      <c r="H795" s="953" t="s">
        <v>553</v>
      </c>
      <c r="I795" s="953" t="s">
        <v>554</v>
      </c>
      <c r="J795" s="953" t="s">
        <v>555</v>
      </c>
      <c r="K795" s="953" t="s">
        <v>556</v>
      </c>
      <c r="L795" s="953" t="s">
        <v>557</v>
      </c>
      <c r="M795" s="954" t="s">
        <v>558</v>
      </c>
      <c r="N795" s="972"/>
      <c r="O795" s="972"/>
      <c r="P795" s="1184"/>
    </row>
    <row r="796" spans="1:16" ht="15.75">
      <c r="A796" s="1001"/>
      <c r="B796" s="972"/>
      <c r="C796" s="964">
        <v>3.9899999999999998E-2</v>
      </c>
      <c r="D796" s="956"/>
      <c r="E796" s="956"/>
      <c r="F796" s="956"/>
      <c r="G796" s="956"/>
      <c r="H796" s="956">
        <v>96.210999999999999</v>
      </c>
      <c r="I796" s="956">
        <v>96.21</v>
      </c>
      <c r="J796" s="956">
        <v>96.213999999999999</v>
      </c>
      <c r="K796" s="956">
        <v>96.067999999999998</v>
      </c>
      <c r="L796" s="956">
        <v>95.897999999999996</v>
      </c>
      <c r="M796" s="957">
        <v>95.602999999999994</v>
      </c>
      <c r="N796" s="972"/>
      <c r="O796" s="972"/>
      <c r="P796" s="1184"/>
    </row>
    <row r="797" spans="1:16" ht="15.75">
      <c r="A797" s="1001"/>
      <c r="B797" s="972"/>
      <c r="C797" s="964">
        <v>0.04</v>
      </c>
      <c r="D797" s="956"/>
      <c r="E797" s="956"/>
      <c r="F797" s="956"/>
      <c r="G797" s="956"/>
      <c r="H797" s="956">
        <v>96.24</v>
      </c>
      <c r="I797" s="956">
        <v>96.238</v>
      </c>
      <c r="J797" s="956">
        <v>96.242000000000004</v>
      </c>
      <c r="K797" s="956">
        <v>96.096000000000004</v>
      </c>
      <c r="L797" s="956">
        <v>95.926000000000002</v>
      </c>
      <c r="M797" s="957">
        <v>95.631</v>
      </c>
      <c r="N797" s="972"/>
      <c r="O797" s="972"/>
      <c r="P797" s="1184"/>
    </row>
    <row r="798" spans="1:16" ht="15.75">
      <c r="A798" s="1001"/>
      <c r="B798" s="972"/>
      <c r="C798" s="964">
        <v>4.1250000000000002E-2</v>
      </c>
      <c r="D798" s="956"/>
      <c r="E798" s="956"/>
      <c r="F798" s="956"/>
      <c r="G798" s="956"/>
      <c r="H798" s="956">
        <v>96.465000000000003</v>
      </c>
      <c r="I798" s="956">
        <v>96.456999999999994</v>
      </c>
      <c r="J798" s="956">
        <v>96.456000000000003</v>
      </c>
      <c r="K798" s="956">
        <v>96.31</v>
      </c>
      <c r="L798" s="956">
        <v>96.14</v>
      </c>
      <c r="M798" s="957">
        <v>95.844999999999999</v>
      </c>
      <c r="N798" s="972"/>
      <c r="O798" s="972"/>
      <c r="P798" s="1184"/>
    </row>
    <row r="799" spans="1:16" ht="15.75">
      <c r="A799" s="1001"/>
      <c r="B799" s="972"/>
      <c r="C799" s="964">
        <v>4.2500000000000003E-2</v>
      </c>
      <c r="D799" s="956"/>
      <c r="E799" s="956"/>
      <c r="F799" s="956"/>
      <c r="G799" s="956"/>
      <c r="H799" s="956">
        <v>96.938999999999993</v>
      </c>
      <c r="I799" s="956">
        <v>96.93</v>
      </c>
      <c r="J799" s="956">
        <v>96.929000000000002</v>
      </c>
      <c r="K799" s="956">
        <v>96.784000000000006</v>
      </c>
      <c r="L799" s="956">
        <v>96.613</v>
      </c>
      <c r="M799" s="957">
        <v>96.317999999999998</v>
      </c>
      <c r="N799" s="972"/>
      <c r="O799" s="972"/>
      <c r="P799" s="1184"/>
    </row>
    <row r="800" spans="1:16" ht="15.75">
      <c r="A800" s="1001"/>
      <c r="B800" s="972"/>
      <c r="C800" s="964">
        <v>4.3749999999999997E-2</v>
      </c>
      <c r="D800" s="956"/>
      <c r="E800" s="956"/>
      <c r="F800" s="956"/>
      <c r="G800" s="956"/>
      <c r="H800" s="956">
        <v>97.400999999999996</v>
      </c>
      <c r="I800" s="956">
        <v>97.391999999999996</v>
      </c>
      <c r="J800" s="956">
        <v>97.391000000000005</v>
      </c>
      <c r="K800" s="956">
        <v>97.245999999999995</v>
      </c>
      <c r="L800" s="956">
        <v>97.075000000000003</v>
      </c>
      <c r="M800" s="957">
        <v>96.78</v>
      </c>
      <c r="N800" s="972"/>
      <c r="O800" s="972"/>
      <c r="P800" s="1184"/>
    </row>
    <row r="801" spans="1:16" ht="15.75">
      <c r="A801" s="1001"/>
      <c r="B801" s="972"/>
      <c r="C801" s="964">
        <v>4.4999999999999998E-2</v>
      </c>
      <c r="D801" s="956"/>
      <c r="E801" s="956"/>
      <c r="F801" s="956"/>
      <c r="G801" s="956"/>
      <c r="H801" s="956">
        <v>97.808000000000007</v>
      </c>
      <c r="I801" s="956">
        <v>97.799000000000007</v>
      </c>
      <c r="J801" s="956">
        <v>97.798000000000002</v>
      </c>
      <c r="K801" s="956">
        <v>97.653000000000006</v>
      </c>
      <c r="L801" s="956">
        <v>97.481999999999999</v>
      </c>
      <c r="M801" s="957">
        <v>97.186999999999998</v>
      </c>
      <c r="N801" s="972"/>
      <c r="O801" s="972"/>
      <c r="P801" s="1184"/>
    </row>
    <row r="802" spans="1:16" ht="15.75">
      <c r="A802" s="1001"/>
      <c r="B802" s="972"/>
      <c r="C802" s="964">
        <v>4.6249999999999999E-2</v>
      </c>
      <c r="D802" s="956"/>
      <c r="E802" s="956"/>
      <c r="F802" s="956"/>
      <c r="G802" s="956"/>
      <c r="H802" s="956">
        <v>97.938000000000002</v>
      </c>
      <c r="I802" s="956">
        <v>97.936000000000007</v>
      </c>
      <c r="J802" s="956">
        <v>97.93</v>
      </c>
      <c r="K802" s="956">
        <v>97.754000000000005</v>
      </c>
      <c r="L802" s="956">
        <v>97.554000000000002</v>
      </c>
      <c r="M802" s="957">
        <v>97.227999999999994</v>
      </c>
      <c r="N802" s="972"/>
      <c r="O802" s="972"/>
      <c r="P802" s="1184"/>
    </row>
    <row r="803" spans="1:16" ht="15.75">
      <c r="A803" s="1001"/>
      <c r="B803" s="972"/>
      <c r="C803" s="964">
        <v>4.7500000000000001E-2</v>
      </c>
      <c r="D803" s="956"/>
      <c r="E803" s="956"/>
      <c r="F803" s="956"/>
      <c r="G803" s="956"/>
      <c r="H803" s="956">
        <v>98.411000000000001</v>
      </c>
      <c r="I803" s="956">
        <v>98.41</v>
      </c>
      <c r="J803" s="956">
        <v>98.403000000000006</v>
      </c>
      <c r="K803" s="956">
        <v>98.227999999999994</v>
      </c>
      <c r="L803" s="956">
        <v>98.027000000000001</v>
      </c>
      <c r="M803" s="957">
        <v>97.700999999999993</v>
      </c>
      <c r="N803" s="972"/>
      <c r="O803" s="972"/>
      <c r="P803" s="1184"/>
    </row>
    <row r="804" spans="1:16" ht="15.75">
      <c r="A804" s="1001"/>
      <c r="B804" s="972"/>
      <c r="C804" s="964">
        <v>4.8750000000000002E-2</v>
      </c>
      <c r="D804" s="956"/>
      <c r="E804" s="956"/>
      <c r="F804" s="956"/>
      <c r="G804" s="956"/>
      <c r="H804" s="956">
        <v>98.864999999999995</v>
      </c>
      <c r="I804" s="956">
        <v>98.864000000000004</v>
      </c>
      <c r="J804" s="956">
        <v>98.858000000000004</v>
      </c>
      <c r="K804" s="956">
        <v>98.682000000000002</v>
      </c>
      <c r="L804" s="956">
        <v>98.480999999999995</v>
      </c>
      <c r="M804" s="957">
        <v>98.156000000000006</v>
      </c>
      <c r="N804" s="972"/>
      <c r="O804" s="972"/>
      <c r="P804" s="1184"/>
    </row>
    <row r="805" spans="1:16" ht="15.75">
      <c r="A805" s="1001"/>
      <c r="B805" s="972"/>
      <c r="C805" s="964">
        <v>4.99E-2</v>
      </c>
      <c r="D805" s="956"/>
      <c r="E805" s="956"/>
      <c r="F805" s="956"/>
      <c r="G805" s="956"/>
      <c r="H805" s="956">
        <v>99.213999999999999</v>
      </c>
      <c r="I805" s="956">
        <v>99.212000000000003</v>
      </c>
      <c r="J805" s="956">
        <v>99.206000000000003</v>
      </c>
      <c r="K805" s="956">
        <v>99.03</v>
      </c>
      <c r="L805" s="956">
        <v>98.83</v>
      </c>
      <c r="M805" s="957">
        <v>98.504000000000005</v>
      </c>
      <c r="N805" s="972"/>
      <c r="O805" s="972"/>
      <c r="P805" s="1184"/>
    </row>
    <row r="806" spans="1:16" ht="15.75">
      <c r="A806" s="1001"/>
      <c r="B806" s="972"/>
      <c r="C806" s="964">
        <v>0.05</v>
      </c>
      <c r="D806" s="956"/>
      <c r="E806" s="956"/>
      <c r="F806" s="956"/>
      <c r="G806" s="956"/>
      <c r="H806" s="956">
        <v>99.230999999999995</v>
      </c>
      <c r="I806" s="956">
        <v>99.228999999999999</v>
      </c>
      <c r="J806" s="956">
        <v>99.222999999999999</v>
      </c>
      <c r="K806" s="956">
        <v>99.046999999999997</v>
      </c>
      <c r="L806" s="956">
        <v>98.846999999999994</v>
      </c>
      <c r="M806" s="957">
        <v>98.521000000000001</v>
      </c>
      <c r="N806" s="972"/>
      <c r="O806" s="972"/>
      <c r="P806" s="1184"/>
    </row>
    <row r="807" spans="1:16" ht="15.75">
      <c r="A807" s="1001"/>
      <c r="B807" s="972"/>
      <c r="C807" s="964">
        <v>5.1249999999999997E-2</v>
      </c>
      <c r="D807" s="956"/>
      <c r="E807" s="956"/>
      <c r="F807" s="956"/>
      <c r="G807" s="956"/>
      <c r="H807" s="956">
        <v>99.207999999999998</v>
      </c>
      <c r="I807" s="956">
        <v>99.191999999999993</v>
      </c>
      <c r="J807" s="956">
        <v>99.179000000000002</v>
      </c>
      <c r="K807" s="956">
        <v>99.010999999999996</v>
      </c>
      <c r="L807" s="956">
        <v>98.817999999999998</v>
      </c>
      <c r="M807" s="957">
        <v>98.5</v>
      </c>
      <c r="N807" s="972"/>
      <c r="O807" s="972"/>
      <c r="P807" s="1184"/>
    </row>
    <row r="808" spans="1:16" ht="15.75">
      <c r="A808" s="1001"/>
      <c r="B808" s="972"/>
      <c r="C808" s="964">
        <v>5.2499999999999998E-2</v>
      </c>
      <c r="D808" s="956"/>
      <c r="E808" s="956"/>
      <c r="F808" s="956"/>
      <c r="G808" s="956"/>
      <c r="H808" s="956">
        <v>99.658000000000001</v>
      </c>
      <c r="I808" s="956">
        <v>99.643000000000001</v>
      </c>
      <c r="J808" s="956">
        <v>99.629000000000005</v>
      </c>
      <c r="K808" s="956">
        <v>99.460999999999999</v>
      </c>
      <c r="L808" s="956">
        <v>99.268000000000001</v>
      </c>
      <c r="M808" s="957">
        <v>98.95</v>
      </c>
      <c r="N808" s="972"/>
      <c r="O808" s="972"/>
      <c r="P808" s="1184"/>
    </row>
    <row r="809" spans="1:16" ht="15.75">
      <c r="A809" s="1001"/>
      <c r="B809" s="972"/>
      <c r="C809" s="964">
        <v>5.3749999999999999E-2</v>
      </c>
      <c r="D809" s="956"/>
      <c r="E809" s="956"/>
      <c r="F809" s="956"/>
      <c r="G809" s="956"/>
      <c r="H809" s="956">
        <v>100.068</v>
      </c>
      <c r="I809" s="956">
        <v>100.05200000000001</v>
      </c>
      <c r="J809" s="956">
        <v>100.039</v>
      </c>
      <c r="K809" s="956">
        <v>99.870999999999995</v>
      </c>
      <c r="L809" s="956">
        <v>99.677999999999997</v>
      </c>
      <c r="M809" s="957">
        <v>99.36</v>
      </c>
      <c r="N809" s="972"/>
      <c r="O809" s="972"/>
      <c r="P809" s="1184"/>
    </row>
    <row r="810" spans="1:16" ht="15.75">
      <c r="A810" s="1001"/>
      <c r="B810" s="972"/>
      <c r="C810" s="964">
        <v>5.5E-2</v>
      </c>
      <c r="D810" s="956"/>
      <c r="E810" s="956"/>
      <c r="F810" s="956"/>
      <c r="G810" s="956"/>
      <c r="H810" s="956">
        <v>100.358</v>
      </c>
      <c r="I810" s="956">
        <v>100.343</v>
      </c>
      <c r="J810" s="956">
        <v>100.32899999999999</v>
      </c>
      <c r="K810" s="956">
        <v>100.161</v>
      </c>
      <c r="L810" s="956">
        <v>99.968000000000004</v>
      </c>
      <c r="M810" s="957">
        <v>99.65</v>
      </c>
      <c r="N810" s="972"/>
      <c r="O810" s="972"/>
      <c r="P810" s="1184"/>
    </row>
    <row r="811" spans="1:16" ht="15.75">
      <c r="A811" s="1001"/>
      <c r="B811" s="972"/>
      <c r="C811" s="964">
        <v>5.6250000000000001E-2</v>
      </c>
      <c r="D811" s="956"/>
      <c r="E811" s="956"/>
      <c r="F811" s="956"/>
      <c r="G811" s="956"/>
      <c r="H811" s="956">
        <v>100.34699999999999</v>
      </c>
      <c r="I811" s="956">
        <v>100.31699999999999</v>
      </c>
      <c r="J811" s="956">
        <v>100.289</v>
      </c>
      <c r="K811" s="956">
        <v>100.10599999999999</v>
      </c>
      <c r="L811" s="956">
        <v>99.897999999999996</v>
      </c>
      <c r="M811" s="957">
        <v>99.564999999999998</v>
      </c>
      <c r="N811" s="972"/>
      <c r="O811" s="972"/>
      <c r="P811" s="1184"/>
    </row>
    <row r="812" spans="1:16" ht="15.75">
      <c r="A812" s="1001"/>
      <c r="B812" s="972"/>
      <c r="C812" s="964">
        <v>5.7500000000000002E-2</v>
      </c>
      <c r="D812" s="956"/>
      <c r="E812" s="956"/>
      <c r="F812" s="956"/>
      <c r="G812" s="956"/>
      <c r="H812" s="956">
        <v>100.765</v>
      </c>
      <c r="I812" s="956">
        <v>100.735</v>
      </c>
      <c r="J812" s="956">
        <v>100.70699999999999</v>
      </c>
      <c r="K812" s="956">
        <v>100.524</v>
      </c>
      <c r="L812" s="956">
        <v>100.315</v>
      </c>
      <c r="M812" s="957">
        <v>99.981999999999999</v>
      </c>
      <c r="N812" s="972"/>
      <c r="O812" s="972"/>
      <c r="P812" s="1184"/>
    </row>
    <row r="813" spans="1:16" ht="15.75">
      <c r="A813" s="1001"/>
      <c r="B813" s="972"/>
      <c r="C813" s="964">
        <v>5.8749999999999997E-2</v>
      </c>
      <c r="D813" s="956"/>
      <c r="E813" s="956"/>
      <c r="F813" s="956"/>
      <c r="G813" s="956"/>
      <c r="H813" s="956">
        <v>101.14700000000001</v>
      </c>
      <c r="I813" s="956">
        <v>101.117</v>
      </c>
      <c r="J813" s="956">
        <v>101.089</v>
      </c>
      <c r="K813" s="956">
        <v>100.90600000000001</v>
      </c>
      <c r="L813" s="956">
        <v>100.69799999999999</v>
      </c>
      <c r="M813" s="957">
        <v>100.36499999999999</v>
      </c>
      <c r="N813" s="972"/>
      <c r="O813" s="972"/>
      <c r="P813" s="1184"/>
    </row>
    <row r="814" spans="1:16" ht="15.75">
      <c r="A814" s="1001"/>
      <c r="B814" s="972"/>
      <c r="C814" s="964">
        <v>5.9900000000000002E-2</v>
      </c>
      <c r="D814" s="956"/>
      <c r="E814" s="956"/>
      <c r="F814" s="956"/>
      <c r="G814" s="956"/>
      <c r="H814" s="956">
        <v>101.405</v>
      </c>
      <c r="I814" s="956">
        <v>101.375</v>
      </c>
      <c r="J814" s="956">
        <v>101.34699999999999</v>
      </c>
      <c r="K814" s="956">
        <v>101.164</v>
      </c>
      <c r="L814" s="956">
        <v>100.956</v>
      </c>
      <c r="M814" s="957">
        <v>100.622</v>
      </c>
      <c r="N814" s="972"/>
      <c r="O814" s="972"/>
      <c r="P814" s="1184"/>
    </row>
    <row r="815" spans="1:16" ht="16.5" thickBot="1">
      <c r="A815" s="1001"/>
      <c r="B815" s="972"/>
      <c r="C815" s="965">
        <v>0.06</v>
      </c>
      <c r="D815" s="959"/>
      <c r="E815" s="959"/>
      <c r="F815" s="959"/>
      <c r="G815" s="959"/>
      <c r="H815" s="959">
        <v>101.422</v>
      </c>
      <c r="I815" s="959">
        <v>101.392</v>
      </c>
      <c r="J815" s="959">
        <v>101.36499999999999</v>
      </c>
      <c r="K815" s="959">
        <v>101.181</v>
      </c>
      <c r="L815" s="959">
        <v>100.973</v>
      </c>
      <c r="M815" s="960">
        <v>100.64</v>
      </c>
      <c r="N815" s="972"/>
      <c r="O815" s="972"/>
      <c r="P815" s="1184"/>
    </row>
    <row r="816" spans="1:16" ht="15.75" thickBot="1">
      <c r="A816" s="1005" t="s">
        <v>582</v>
      </c>
      <c r="B816" s="1006"/>
      <c r="C816" s="1006"/>
      <c r="D816" s="1006"/>
      <c r="E816" s="1006"/>
      <c r="F816" s="1006"/>
      <c r="G816" s="1006"/>
      <c r="H816" s="1006"/>
      <c r="I816" s="1006"/>
      <c r="J816" s="1006"/>
      <c r="K816" s="1006" t="s">
        <v>583</v>
      </c>
      <c r="L816" s="1006"/>
      <c r="M816" s="1006"/>
      <c r="N816" s="1006"/>
      <c r="O816" s="1007"/>
      <c r="P816" s="1184"/>
    </row>
    <row r="817" spans="1:16" ht="15.75" thickBot="1">
      <c r="A817" s="1840" t="s">
        <v>643</v>
      </c>
      <c r="B817" s="1841"/>
      <c r="C817" s="1841"/>
      <c r="D817" s="1841"/>
      <c r="E817" s="1841"/>
      <c r="F817" s="1841"/>
      <c r="G817" s="1841"/>
      <c r="H817" s="1841"/>
      <c r="I817" s="1841"/>
      <c r="J817" s="1841"/>
      <c r="K817" s="1841"/>
      <c r="L817" s="1841"/>
      <c r="M817" s="1841"/>
      <c r="N817" s="1841"/>
      <c r="O817" s="1842"/>
      <c r="P817" s="1184"/>
    </row>
    <row r="818" spans="1:16" ht="16.5" thickBot="1">
      <c r="A818" s="972"/>
      <c r="B818" s="972"/>
      <c r="C818" s="1838" t="s">
        <v>644</v>
      </c>
      <c r="D818" s="1828"/>
      <c r="E818" s="1828"/>
      <c r="F818" s="1828"/>
      <c r="G818" s="1828"/>
      <c r="H818" s="1828"/>
      <c r="I818" s="1828"/>
      <c r="J818" s="1828"/>
      <c r="K818" s="1828"/>
      <c r="L818" s="1828"/>
      <c r="M818" s="1829"/>
      <c r="N818" s="973"/>
      <c r="O818" s="972"/>
      <c r="P818" s="1184"/>
    </row>
    <row r="819" spans="1:16" ht="15.75">
      <c r="A819" s="972"/>
      <c r="B819" s="972"/>
      <c r="C819" s="939" t="s">
        <v>645</v>
      </c>
      <c r="D819" s="940"/>
      <c r="E819" s="940"/>
      <c r="F819" s="941"/>
      <c r="G819" s="941"/>
      <c r="H819" s="940"/>
      <c r="I819" s="940"/>
      <c r="J819" s="942"/>
      <c r="K819" s="943"/>
      <c r="L819" s="940"/>
      <c r="M819" s="1028"/>
      <c r="N819" s="1009"/>
      <c r="O819" s="972"/>
      <c r="P819" s="1184"/>
    </row>
    <row r="820" spans="1:16" ht="15.75">
      <c r="A820" s="972"/>
      <c r="B820" s="975"/>
      <c r="C820" s="945"/>
      <c r="D820" s="946"/>
      <c r="E820" s="946"/>
      <c r="F820" s="945"/>
      <c r="G820" s="945"/>
      <c r="H820" s="946"/>
      <c r="I820" s="946"/>
      <c r="J820" s="947"/>
      <c r="K820" s="947"/>
      <c r="L820" s="946"/>
      <c r="M820" s="948"/>
      <c r="N820" s="974"/>
      <c r="O820" s="972"/>
      <c r="P820" s="1184"/>
    </row>
    <row r="821" spans="1:16" ht="15.75">
      <c r="A821" s="972"/>
      <c r="B821" s="972"/>
      <c r="C821" s="949"/>
      <c r="D821" s="950"/>
      <c r="E821" s="950"/>
      <c r="F821" s="950"/>
      <c r="G821" s="950"/>
      <c r="H821" s="950"/>
      <c r="I821" s="950"/>
      <c r="J821" s="950"/>
      <c r="K821" s="950"/>
      <c r="L821" s="950"/>
      <c r="M821" s="951"/>
      <c r="N821" s="976"/>
      <c r="O821" s="972"/>
      <c r="P821" s="1184"/>
    </row>
    <row r="822" spans="1:16" ht="15.75">
      <c r="A822" s="972"/>
      <c r="B822" s="972"/>
      <c r="C822" s="952" t="s">
        <v>548</v>
      </c>
      <c r="D822" s="953" t="s">
        <v>549</v>
      </c>
      <c r="E822" s="953" t="s">
        <v>550</v>
      </c>
      <c r="F822" s="953" t="s">
        <v>551</v>
      </c>
      <c r="G822" s="953" t="s">
        <v>552</v>
      </c>
      <c r="H822" s="953" t="s">
        <v>553</v>
      </c>
      <c r="I822" s="953" t="s">
        <v>554</v>
      </c>
      <c r="J822" s="953" t="s">
        <v>555</v>
      </c>
      <c r="K822" s="953" t="s">
        <v>556</v>
      </c>
      <c r="L822" s="953" t="s">
        <v>557</v>
      </c>
      <c r="M822" s="954" t="s">
        <v>558</v>
      </c>
      <c r="N822" s="976"/>
      <c r="O822" s="972"/>
      <c r="P822" s="1184"/>
    </row>
    <row r="823" spans="1:16" ht="15.75">
      <c r="A823" s="972"/>
      <c r="B823" s="972"/>
      <c r="C823" s="955">
        <v>5.7500000000000002E-2</v>
      </c>
      <c r="D823" s="956"/>
      <c r="E823" s="956"/>
      <c r="F823" s="956"/>
      <c r="G823" s="956"/>
      <c r="H823" s="956">
        <v>99.241</v>
      </c>
      <c r="I823" s="956">
        <v>99.218999999999994</v>
      </c>
      <c r="J823" s="956">
        <v>99.182000000000002</v>
      </c>
      <c r="K823" s="956">
        <v>99.022999999999996</v>
      </c>
      <c r="L823" s="956">
        <v>98.837999999999994</v>
      </c>
      <c r="M823" s="957">
        <v>98.528999999999996</v>
      </c>
      <c r="N823" s="977"/>
      <c r="O823" s="972"/>
      <c r="P823" s="1184"/>
    </row>
    <row r="824" spans="1:16" ht="15.75">
      <c r="A824" s="972"/>
      <c r="B824" s="972"/>
      <c r="C824" s="955">
        <v>5.8749999999999997E-2</v>
      </c>
      <c r="D824" s="956"/>
      <c r="E824" s="956"/>
      <c r="F824" s="956"/>
      <c r="G824" s="956"/>
      <c r="H824" s="956">
        <v>99.846000000000004</v>
      </c>
      <c r="I824" s="956">
        <v>99.822999999999993</v>
      </c>
      <c r="J824" s="956">
        <v>99.786000000000001</v>
      </c>
      <c r="K824" s="956">
        <v>99.626999999999995</v>
      </c>
      <c r="L824" s="956">
        <v>99.441999999999993</v>
      </c>
      <c r="M824" s="957">
        <v>99.132999999999996</v>
      </c>
      <c r="N824" s="977"/>
      <c r="O824" s="972"/>
      <c r="P824" s="1184"/>
    </row>
    <row r="825" spans="1:16" ht="15.75">
      <c r="A825" s="972"/>
      <c r="B825" s="972"/>
      <c r="C825" s="955">
        <v>5.9900000000000002E-2</v>
      </c>
      <c r="D825" s="956"/>
      <c r="E825" s="956"/>
      <c r="F825" s="956"/>
      <c r="G825" s="956"/>
      <c r="H825" s="956">
        <v>100.366</v>
      </c>
      <c r="I825" s="956">
        <v>100.34399999999999</v>
      </c>
      <c r="J825" s="956">
        <v>100.307</v>
      </c>
      <c r="K825" s="956">
        <v>100.148</v>
      </c>
      <c r="L825" s="956">
        <v>99.962999999999994</v>
      </c>
      <c r="M825" s="957">
        <v>99.653999999999996</v>
      </c>
      <c r="N825" s="977"/>
      <c r="O825" s="972"/>
      <c r="P825" s="1184"/>
    </row>
    <row r="826" spans="1:16" ht="15.75">
      <c r="A826" s="972"/>
      <c r="B826" s="972"/>
      <c r="C826" s="955">
        <v>0.06</v>
      </c>
      <c r="D826" s="956"/>
      <c r="E826" s="956"/>
      <c r="F826" s="956"/>
      <c r="G826" s="956"/>
      <c r="H826" s="956">
        <v>100.398</v>
      </c>
      <c r="I826" s="956">
        <v>100.375</v>
      </c>
      <c r="J826" s="956">
        <v>100.33799999999999</v>
      </c>
      <c r="K826" s="956">
        <v>100.179</v>
      </c>
      <c r="L826" s="956">
        <v>99.994</v>
      </c>
      <c r="M826" s="957">
        <v>99.685000000000002</v>
      </c>
      <c r="N826" s="977"/>
      <c r="O826" s="972"/>
      <c r="P826" s="1184"/>
    </row>
    <row r="827" spans="1:16" ht="15.75">
      <c r="A827" s="972"/>
      <c r="B827" s="972"/>
      <c r="C827" s="955">
        <v>6.1249999999999999E-2</v>
      </c>
      <c r="D827" s="956"/>
      <c r="E827" s="956"/>
      <c r="F827" s="956"/>
      <c r="G827" s="956"/>
      <c r="H827" s="956">
        <v>100.758</v>
      </c>
      <c r="I827" s="956">
        <v>100.736</v>
      </c>
      <c r="J827" s="956">
        <v>100.699</v>
      </c>
      <c r="K827" s="956">
        <v>100.539</v>
      </c>
      <c r="L827" s="956">
        <v>100.354</v>
      </c>
      <c r="M827" s="957">
        <v>100.045</v>
      </c>
      <c r="N827" s="977"/>
      <c r="O827" s="972"/>
      <c r="P827" s="1184"/>
    </row>
    <row r="828" spans="1:16" ht="15.75">
      <c r="A828" s="972"/>
      <c r="B828" s="972"/>
      <c r="C828" s="955">
        <v>6.25E-2</v>
      </c>
      <c r="D828" s="956"/>
      <c r="E828" s="956"/>
      <c r="F828" s="956"/>
      <c r="G828" s="956"/>
      <c r="H828" s="956">
        <v>100.696</v>
      </c>
      <c r="I828" s="956">
        <v>100.65</v>
      </c>
      <c r="J828" s="956">
        <v>100.6</v>
      </c>
      <c r="K828" s="956">
        <v>100.43300000000001</v>
      </c>
      <c r="L828" s="956">
        <v>100.242</v>
      </c>
      <c r="M828" s="957">
        <v>99.924999999999997</v>
      </c>
      <c r="N828" s="977"/>
      <c r="O828" s="972"/>
      <c r="P828" s="1184"/>
    </row>
    <row r="829" spans="1:16" ht="15.75">
      <c r="A829" s="972"/>
      <c r="B829" s="972"/>
      <c r="C829" s="955">
        <v>6.3750000000000001E-2</v>
      </c>
      <c r="D829" s="956"/>
      <c r="E829" s="956"/>
      <c r="F829" s="956"/>
      <c r="G829" s="956"/>
      <c r="H829" s="956">
        <v>101.19799999999999</v>
      </c>
      <c r="I829" s="956">
        <v>101.152</v>
      </c>
      <c r="J829" s="956">
        <v>101.102</v>
      </c>
      <c r="K829" s="956">
        <v>100.935</v>
      </c>
      <c r="L829" s="956">
        <v>100.74299999999999</v>
      </c>
      <c r="M829" s="957">
        <v>100.426</v>
      </c>
      <c r="N829" s="977"/>
      <c r="O829" s="972"/>
      <c r="P829" s="1184"/>
    </row>
    <row r="830" spans="1:16" ht="15.75">
      <c r="A830" s="972"/>
      <c r="B830" s="972"/>
      <c r="C830" s="955">
        <v>6.4899999999999999E-2</v>
      </c>
      <c r="D830" s="956"/>
      <c r="E830" s="956"/>
      <c r="F830" s="956"/>
      <c r="G830" s="956"/>
      <c r="H830" s="956">
        <v>101.624</v>
      </c>
      <c r="I830" s="956">
        <v>101.578</v>
      </c>
      <c r="J830" s="956">
        <v>101.529</v>
      </c>
      <c r="K830" s="956">
        <v>101.36199999999999</v>
      </c>
      <c r="L830" s="956">
        <v>101.17</v>
      </c>
      <c r="M830" s="957">
        <v>100.85299999999999</v>
      </c>
      <c r="N830" s="977"/>
      <c r="O830" s="972"/>
      <c r="P830" s="1184"/>
    </row>
    <row r="831" spans="1:16" ht="15.75">
      <c r="A831" s="972"/>
      <c r="B831" s="972"/>
      <c r="C831" s="955">
        <v>6.5000000000000002E-2</v>
      </c>
      <c r="D831" s="956"/>
      <c r="E831" s="956"/>
      <c r="F831" s="956"/>
      <c r="G831" s="956"/>
      <c r="H831" s="956">
        <v>101.652</v>
      </c>
      <c r="I831" s="956">
        <v>101.60599999999999</v>
      </c>
      <c r="J831" s="956">
        <v>101.556</v>
      </c>
      <c r="K831" s="956">
        <v>101.39</v>
      </c>
      <c r="L831" s="956">
        <v>101.19799999999999</v>
      </c>
      <c r="M831" s="957">
        <v>100.881</v>
      </c>
      <c r="N831" s="977"/>
      <c r="O831" s="972"/>
      <c r="P831" s="1184"/>
    </row>
    <row r="832" spans="1:16" ht="15.75">
      <c r="A832" s="972"/>
      <c r="B832" s="972"/>
      <c r="C832" s="955">
        <v>6.6250000000000003E-2</v>
      </c>
      <c r="D832" s="956"/>
      <c r="E832" s="956"/>
      <c r="F832" s="956"/>
      <c r="G832" s="956"/>
      <c r="H832" s="956">
        <v>101.926</v>
      </c>
      <c r="I832" s="956">
        <v>101.881</v>
      </c>
      <c r="J832" s="956">
        <v>101.831</v>
      </c>
      <c r="K832" s="956">
        <v>101.664</v>
      </c>
      <c r="L832" s="956">
        <v>101.47199999999999</v>
      </c>
      <c r="M832" s="957">
        <v>101.155</v>
      </c>
      <c r="N832" s="977"/>
      <c r="O832" s="972"/>
      <c r="P832" s="1184"/>
    </row>
    <row r="833" spans="1:16" ht="15.75">
      <c r="A833" s="972"/>
      <c r="B833" s="972"/>
      <c r="C833" s="955">
        <v>6.7500000000000004E-2</v>
      </c>
      <c r="D833" s="956"/>
      <c r="E833" s="956"/>
      <c r="F833" s="956"/>
      <c r="G833" s="956"/>
      <c r="H833" s="956">
        <v>101.806</v>
      </c>
      <c r="I833" s="956">
        <v>101.745</v>
      </c>
      <c r="J833" s="956">
        <v>101.66500000000001</v>
      </c>
      <c r="K833" s="956">
        <v>101.461</v>
      </c>
      <c r="L833" s="956">
        <v>101.232</v>
      </c>
      <c r="M833" s="957">
        <v>100.877</v>
      </c>
      <c r="N833" s="977"/>
      <c r="O833" s="972"/>
      <c r="P833" s="1184"/>
    </row>
    <row r="834" spans="1:16" ht="15.75">
      <c r="A834" s="972"/>
      <c r="B834" s="972"/>
      <c r="C834" s="955">
        <v>6.8750000000000006E-2</v>
      </c>
      <c r="D834" s="956"/>
      <c r="E834" s="956"/>
      <c r="F834" s="956"/>
      <c r="G834" s="956"/>
      <c r="H834" s="956">
        <v>102.26300000000001</v>
      </c>
      <c r="I834" s="956">
        <v>102.202</v>
      </c>
      <c r="J834" s="956">
        <v>102.122</v>
      </c>
      <c r="K834" s="956">
        <v>101.91800000000001</v>
      </c>
      <c r="L834" s="956">
        <v>101.68899999999999</v>
      </c>
      <c r="M834" s="957">
        <v>101.33499999999999</v>
      </c>
      <c r="N834" s="977"/>
      <c r="O834" s="972"/>
      <c r="P834" s="1184"/>
    </row>
    <row r="835" spans="1:16" ht="15.75">
      <c r="A835" s="972"/>
      <c r="B835" s="972"/>
      <c r="C835" s="955">
        <v>6.9900000000000004E-2</v>
      </c>
      <c r="D835" s="956"/>
      <c r="E835" s="956"/>
      <c r="F835" s="956"/>
      <c r="G835" s="956"/>
      <c r="H835" s="956">
        <v>102.673</v>
      </c>
      <c r="I835" s="956">
        <v>102.611</v>
      </c>
      <c r="J835" s="956">
        <v>102.532</v>
      </c>
      <c r="K835" s="956">
        <v>102.327</v>
      </c>
      <c r="L835" s="956">
        <v>102.098</v>
      </c>
      <c r="M835" s="957">
        <v>101.744</v>
      </c>
      <c r="N835" s="977"/>
      <c r="O835" s="972"/>
      <c r="P835" s="1184"/>
    </row>
    <row r="836" spans="1:16" ht="15.75">
      <c r="A836" s="972"/>
      <c r="B836" s="972"/>
      <c r="C836" s="955">
        <v>7.0000000000000007E-2</v>
      </c>
      <c r="D836" s="956"/>
      <c r="E836" s="956"/>
      <c r="F836" s="956"/>
      <c r="G836" s="956"/>
      <c r="H836" s="956">
        <v>102.693</v>
      </c>
      <c r="I836" s="956">
        <v>102.63200000000001</v>
      </c>
      <c r="J836" s="956">
        <v>102.55200000000001</v>
      </c>
      <c r="K836" s="956">
        <v>102.348</v>
      </c>
      <c r="L836" s="956">
        <v>102.119</v>
      </c>
      <c r="M836" s="957">
        <v>101.765</v>
      </c>
      <c r="N836" s="977"/>
      <c r="O836" s="972"/>
      <c r="P836" s="1184"/>
    </row>
    <row r="837" spans="1:16" ht="15.75">
      <c r="A837" s="972"/>
      <c r="B837" s="972"/>
      <c r="C837" s="955">
        <v>7.1249999999999994E-2</v>
      </c>
      <c r="D837" s="956"/>
      <c r="E837" s="956"/>
      <c r="F837" s="956"/>
      <c r="G837" s="956"/>
      <c r="H837" s="956">
        <v>102.94199999999999</v>
      </c>
      <c r="I837" s="956">
        <v>102.88</v>
      </c>
      <c r="J837" s="956">
        <v>102.801</v>
      </c>
      <c r="K837" s="956">
        <v>102.596</v>
      </c>
      <c r="L837" s="956">
        <v>102.367</v>
      </c>
      <c r="M837" s="957">
        <v>102.01300000000001</v>
      </c>
      <c r="N837" s="977"/>
      <c r="O837" s="972"/>
      <c r="P837" s="1184"/>
    </row>
    <row r="838" spans="1:16" ht="15.75">
      <c r="A838" s="972"/>
      <c r="B838" s="972"/>
      <c r="C838" s="955">
        <v>7.2499999999999995E-2</v>
      </c>
      <c r="D838" s="956"/>
      <c r="E838" s="956"/>
      <c r="F838" s="956"/>
      <c r="G838" s="956"/>
      <c r="H838" s="956">
        <v>102.84</v>
      </c>
      <c r="I838" s="956">
        <v>102.76300000000001</v>
      </c>
      <c r="J838" s="956">
        <v>102.673</v>
      </c>
      <c r="K838" s="956">
        <v>102.461</v>
      </c>
      <c r="L838" s="956">
        <v>102.22499999999999</v>
      </c>
      <c r="M838" s="957">
        <v>101.863</v>
      </c>
      <c r="N838" s="977"/>
      <c r="O838" s="972"/>
      <c r="P838" s="1184"/>
    </row>
    <row r="839" spans="1:16" ht="15.75">
      <c r="A839" s="972"/>
      <c r="B839" s="972"/>
      <c r="C839" s="955">
        <v>7.3749999999999996E-2</v>
      </c>
      <c r="D839" s="956"/>
      <c r="E839" s="956"/>
      <c r="F839" s="956"/>
      <c r="G839" s="956"/>
      <c r="H839" s="956">
        <v>103.277</v>
      </c>
      <c r="I839" s="956">
        <v>103.2</v>
      </c>
      <c r="J839" s="956">
        <v>103.11</v>
      </c>
      <c r="K839" s="956">
        <v>102.898</v>
      </c>
      <c r="L839" s="956">
        <v>102.66200000000001</v>
      </c>
      <c r="M839" s="957">
        <v>102.3</v>
      </c>
      <c r="N839" s="977"/>
      <c r="O839" s="972"/>
      <c r="P839" s="1184"/>
    </row>
    <row r="840" spans="1:16" ht="15.75">
      <c r="A840" s="972"/>
      <c r="B840" s="972"/>
      <c r="C840" s="955">
        <v>7.4999999999999997E-2</v>
      </c>
      <c r="D840" s="956"/>
      <c r="E840" s="956"/>
      <c r="F840" s="956"/>
      <c r="G840" s="956"/>
      <c r="H840" s="956">
        <v>103.7</v>
      </c>
      <c r="I840" s="956">
        <v>103.623</v>
      </c>
      <c r="J840" s="956">
        <v>103.533</v>
      </c>
      <c r="K840" s="956">
        <v>103.322</v>
      </c>
      <c r="L840" s="956">
        <v>103.08499999999999</v>
      </c>
      <c r="M840" s="957">
        <v>102.723</v>
      </c>
      <c r="N840" s="977"/>
      <c r="O840" s="972"/>
      <c r="P840" s="1184"/>
    </row>
    <row r="841" spans="1:16" ht="15.75">
      <c r="A841" s="972"/>
      <c r="B841" s="972"/>
      <c r="C841" s="955">
        <v>7.6249999999999998E-2</v>
      </c>
      <c r="D841" s="956"/>
      <c r="E841" s="956"/>
      <c r="F841" s="956"/>
      <c r="G841" s="956"/>
      <c r="H841" s="956">
        <v>103.92100000000001</v>
      </c>
      <c r="I841" s="956">
        <v>103.84399999999999</v>
      </c>
      <c r="J841" s="956">
        <v>103.754</v>
      </c>
      <c r="K841" s="956">
        <v>103.54300000000001</v>
      </c>
      <c r="L841" s="956">
        <v>103.306</v>
      </c>
      <c r="M841" s="957">
        <v>102.944</v>
      </c>
      <c r="N841" s="977"/>
      <c r="O841" s="972"/>
      <c r="P841" s="1184"/>
    </row>
    <row r="842" spans="1:16" ht="16.5" thickBot="1">
      <c r="A842" s="972"/>
      <c r="B842" s="972"/>
      <c r="C842" s="958">
        <v>7.7499999999999999E-2</v>
      </c>
      <c r="D842" s="959"/>
      <c r="E842" s="959"/>
      <c r="F842" s="959"/>
      <c r="G842" s="959"/>
      <c r="H842" s="959">
        <v>103.242</v>
      </c>
      <c r="I842" s="959">
        <v>103.15</v>
      </c>
      <c r="J842" s="959">
        <v>103.044</v>
      </c>
      <c r="K842" s="959">
        <v>102.818</v>
      </c>
      <c r="L842" s="959">
        <v>102.566</v>
      </c>
      <c r="M842" s="960">
        <v>102.19</v>
      </c>
      <c r="N842" s="977"/>
      <c r="O842" s="972"/>
      <c r="P842" s="1184"/>
    </row>
    <row r="843" spans="1:16" ht="16.5" thickBot="1">
      <c r="A843" s="972"/>
      <c r="B843" s="972"/>
      <c r="C843" s="1838" t="s">
        <v>646</v>
      </c>
      <c r="D843" s="1828"/>
      <c r="E843" s="1828"/>
      <c r="F843" s="1828"/>
      <c r="G843" s="1828"/>
      <c r="H843" s="1828"/>
      <c r="I843" s="1828"/>
      <c r="J843" s="1828"/>
      <c r="K843" s="1828"/>
      <c r="L843" s="1828"/>
      <c r="M843" s="1829"/>
      <c r="N843" s="977"/>
      <c r="O843" s="972"/>
      <c r="P843" s="1184"/>
    </row>
    <row r="844" spans="1:16" ht="15.75">
      <c r="A844" s="972"/>
      <c r="B844" s="972"/>
      <c r="C844" s="939" t="s">
        <v>647</v>
      </c>
      <c r="D844" s="940"/>
      <c r="E844" s="940"/>
      <c r="F844" s="941"/>
      <c r="G844" s="941"/>
      <c r="H844" s="940"/>
      <c r="I844" s="940"/>
      <c r="J844" s="942"/>
      <c r="K844" s="943"/>
      <c r="L844" s="940"/>
      <c r="M844" s="966"/>
      <c r="N844" s="977"/>
      <c r="O844" s="972"/>
      <c r="P844" s="1184"/>
    </row>
    <row r="845" spans="1:16" ht="15.75">
      <c r="A845" s="972"/>
      <c r="B845" s="972"/>
      <c r="C845" s="971"/>
      <c r="D845" s="946"/>
      <c r="E845" s="946"/>
      <c r="F845" s="945"/>
      <c r="G845" s="945"/>
      <c r="H845" s="946"/>
      <c r="I845" s="946"/>
      <c r="J845" s="947"/>
      <c r="K845" s="947"/>
      <c r="L845" s="946"/>
      <c r="M845" s="948"/>
      <c r="N845" s="977"/>
      <c r="O845" s="972"/>
      <c r="P845" s="1184"/>
    </row>
    <row r="846" spans="1:16" ht="15.75">
      <c r="A846" s="972"/>
      <c r="B846" s="972"/>
      <c r="C846" s="949"/>
      <c r="D846" s="950"/>
      <c r="E846" s="950"/>
      <c r="F846" s="950"/>
      <c r="G846" s="950"/>
      <c r="H846" s="950"/>
      <c r="I846" s="950"/>
      <c r="J846" s="950"/>
      <c r="K846" s="950"/>
      <c r="L846" s="950"/>
      <c r="M846" s="951"/>
      <c r="N846" s="977"/>
      <c r="O846" s="972"/>
      <c r="P846" s="1184"/>
    </row>
    <row r="847" spans="1:16" ht="15.75">
      <c r="A847" s="972"/>
      <c r="B847" s="972"/>
      <c r="C847" s="952" t="s">
        <v>548</v>
      </c>
      <c r="D847" s="953" t="s">
        <v>549</v>
      </c>
      <c r="E847" s="953" t="s">
        <v>550</v>
      </c>
      <c r="F847" s="953" t="s">
        <v>551</v>
      </c>
      <c r="G847" s="953" t="s">
        <v>552</v>
      </c>
      <c r="H847" s="953" t="s">
        <v>553</v>
      </c>
      <c r="I847" s="953" t="s">
        <v>554</v>
      </c>
      <c r="J847" s="953" t="s">
        <v>555</v>
      </c>
      <c r="K847" s="953" t="s">
        <v>556</v>
      </c>
      <c r="L847" s="953" t="s">
        <v>557</v>
      </c>
      <c r="M847" s="954" t="s">
        <v>558</v>
      </c>
      <c r="N847" s="977"/>
      <c r="O847" s="972"/>
      <c r="P847" s="1184"/>
    </row>
    <row r="848" spans="1:16" ht="15.75">
      <c r="A848" s="972"/>
      <c r="B848" s="972"/>
      <c r="C848" s="964">
        <v>5.6250000000000001E-2</v>
      </c>
      <c r="D848" s="956"/>
      <c r="E848" s="956"/>
      <c r="F848" s="956"/>
      <c r="G848" s="956"/>
      <c r="H848" s="956">
        <v>99.757000000000005</v>
      </c>
      <c r="I848" s="956">
        <v>99.751000000000005</v>
      </c>
      <c r="J848" s="956">
        <v>99.724000000000004</v>
      </c>
      <c r="K848" s="956">
        <v>99.572000000000003</v>
      </c>
      <c r="L848" s="956">
        <v>99.394999999999996</v>
      </c>
      <c r="M848" s="957">
        <v>99.093000000000004</v>
      </c>
      <c r="N848" s="977"/>
      <c r="O848" s="972"/>
      <c r="P848" s="1184"/>
    </row>
    <row r="849" spans="1:16" ht="15.75">
      <c r="A849" s="972"/>
      <c r="B849" s="972"/>
      <c r="C849" s="964">
        <v>5.7500000000000002E-2</v>
      </c>
      <c r="D849" s="956"/>
      <c r="E849" s="956"/>
      <c r="F849" s="956"/>
      <c r="G849" s="956"/>
      <c r="H849" s="956">
        <v>99.873000000000005</v>
      </c>
      <c r="I849" s="956">
        <v>99.850999999999999</v>
      </c>
      <c r="J849" s="956">
        <v>99.813999999999993</v>
      </c>
      <c r="K849" s="956">
        <v>99.655000000000001</v>
      </c>
      <c r="L849" s="956">
        <v>99.47</v>
      </c>
      <c r="M849" s="957">
        <v>99.161000000000001</v>
      </c>
      <c r="N849" s="977"/>
      <c r="O849" s="972"/>
      <c r="P849" s="1184"/>
    </row>
    <row r="850" spans="1:16" ht="15.75">
      <c r="A850" s="972"/>
      <c r="B850" s="972"/>
      <c r="C850" s="964">
        <v>5.8749999999999997E-2</v>
      </c>
      <c r="D850" s="956"/>
      <c r="E850" s="956"/>
      <c r="F850" s="956"/>
      <c r="G850" s="956"/>
      <c r="H850" s="956">
        <v>100.44</v>
      </c>
      <c r="I850" s="956">
        <v>100.41800000000001</v>
      </c>
      <c r="J850" s="956">
        <v>100.381</v>
      </c>
      <c r="K850" s="956">
        <v>100.221</v>
      </c>
      <c r="L850" s="956">
        <v>100.03700000000001</v>
      </c>
      <c r="M850" s="957">
        <v>99.727000000000004</v>
      </c>
      <c r="N850" s="977"/>
      <c r="O850" s="972"/>
      <c r="P850" s="1184"/>
    </row>
    <row r="851" spans="1:16" ht="15.75">
      <c r="A851" s="972"/>
      <c r="B851" s="972"/>
      <c r="C851" s="964">
        <v>5.9900000000000002E-2</v>
      </c>
      <c r="D851" s="956"/>
      <c r="E851" s="956"/>
      <c r="F851" s="956"/>
      <c r="G851" s="956"/>
      <c r="H851" s="956">
        <v>100.848</v>
      </c>
      <c r="I851" s="956">
        <v>100.82599999999999</v>
      </c>
      <c r="J851" s="956">
        <v>100.789</v>
      </c>
      <c r="K851" s="956">
        <v>100.629</v>
      </c>
      <c r="L851" s="956">
        <v>100.44499999999999</v>
      </c>
      <c r="M851" s="957">
        <v>100.13500000000001</v>
      </c>
      <c r="N851" s="977"/>
      <c r="O851" s="972"/>
      <c r="P851" s="1184"/>
    </row>
    <row r="852" spans="1:16" ht="15.75">
      <c r="A852" s="972"/>
      <c r="B852" s="972"/>
      <c r="C852" s="964">
        <v>0.06</v>
      </c>
      <c r="D852" s="956"/>
      <c r="E852" s="956"/>
      <c r="F852" s="956"/>
      <c r="G852" s="956"/>
      <c r="H852" s="956">
        <v>100.871</v>
      </c>
      <c r="I852" s="956">
        <v>100.848</v>
      </c>
      <c r="J852" s="956">
        <v>100.81100000000001</v>
      </c>
      <c r="K852" s="956">
        <v>100.652</v>
      </c>
      <c r="L852" s="956">
        <v>100.467</v>
      </c>
      <c r="M852" s="957">
        <v>100.158</v>
      </c>
      <c r="N852" s="977"/>
      <c r="O852" s="972"/>
      <c r="P852" s="1184"/>
    </row>
    <row r="853" spans="1:16" ht="15.75">
      <c r="A853" s="972"/>
      <c r="B853" s="972"/>
      <c r="C853" s="964">
        <v>6.1249999999999999E-2</v>
      </c>
      <c r="D853" s="956"/>
      <c r="E853" s="956"/>
      <c r="F853" s="956"/>
      <c r="G853" s="956"/>
      <c r="H853" s="956">
        <v>101.17700000000001</v>
      </c>
      <c r="I853" s="956">
        <v>101.155</v>
      </c>
      <c r="J853" s="956">
        <v>101.11799999999999</v>
      </c>
      <c r="K853" s="956">
        <v>100.958</v>
      </c>
      <c r="L853" s="956">
        <v>100.774</v>
      </c>
      <c r="M853" s="957">
        <v>100.464</v>
      </c>
      <c r="N853" s="977"/>
      <c r="O853" s="972"/>
      <c r="P853" s="1184"/>
    </row>
    <row r="854" spans="1:16" ht="15.75">
      <c r="A854" s="972"/>
      <c r="B854" s="972"/>
      <c r="C854" s="964">
        <v>6.25E-2</v>
      </c>
      <c r="D854" s="956"/>
      <c r="E854" s="956"/>
      <c r="F854" s="956"/>
      <c r="G854" s="956"/>
      <c r="H854" s="956">
        <v>101.169</v>
      </c>
      <c r="I854" s="956">
        <v>101.124</v>
      </c>
      <c r="J854" s="956">
        <v>101.074</v>
      </c>
      <c r="K854" s="956">
        <v>100.907</v>
      </c>
      <c r="L854" s="956">
        <v>100.715</v>
      </c>
      <c r="M854" s="957">
        <v>100.398</v>
      </c>
      <c r="N854" s="977"/>
      <c r="O854" s="972"/>
      <c r="P854" s="1184"/>
    </row>
    <row r="855" spans="1:16" ht="15.75">
      <c r="A855" s="972"/>
      <c r="B855" s="972"/>
      <c r="C855" s="964">
        <v>6.3750000000000001E-2</v>
      </c>
      <c r="D855" s="956"/>
      <c r="E855" s="956"/>
      <c r="F855" s="956"/>
      <c r="G855" s="956"/>
      <c r="H855" s="956">
        <v>101.63500000000001</v>
      </c>
      <c r="I855" s="956">
        <v>101.589</v>
      </c>
      <c r="J855" s="956">
        <v>101.539</v>
      </c>
      <c r="K855" s="956">
        <v>101.372</v>
      </c>
      <c r="L855" s="956">
        <v>101.18</v>
      </c>
      <c r="M855" s="957">
        <v>100.863</v>
      </c>
      <c r="N855" s="977"/>
      <c r="O855" s="972"/>
      <c r="P855" s="1184"/>
    </row>
    <row r="856" spans="1:16" ht="15.75">
      <c r="A856" s="972"/>
      <c r="B856" s="972"/>
      <c r="C856" s="964">
        <v>6.4899999999999999E-2</v>
      </c>
      <c r="D856" s="956"/>
      <c r="E856" s="956"/>
      <c r="F856" s="956"/>
      <c r="G856" s="956"/>
      <c r="H856" s="956">
        <v>101.996</v>
      </c>
      <c r="I856" s="956">
        <v>101.95</v>
      </c>
      <c r="J856" s="956">
        <v>101.901</v>
      </c>
      <c r="K856" s="956">
        <v>101.73399999999999</v>
      </c>
      <c r="L856" s="956">
        <v>101.542</v>
      </c>
      <c r="M856" s="957">
        <v>101.22499999999999</v>
      </c>
      <c r="N856" s="977"/>
      <c r="O856" s="972"/>
      <c r="P856" s="1184"/>
    </row>
    <row r="857" spans="1:16" ht="15.75">
      <c r="A857" s="972"/>
      <c r="B857" s="972"/>
      <c r="C857" s="964">
        <v>6.5000000000000002E-2</v>
      </c>
      <c r="D857" s="956"/>
      <c r="E857" s="956"/>
      <c r="F857" s="956"/>
      <c r="G857" s="956"/>
      <c r="H857" s="956">
        <v>102.024</v>
      </c>
      <c r="I857" s="956">
        <v>101.979</v>
      </c>
      <c r="J857" s="956">
        <v>101.929</v>
      </c>
      <c r="K857" s="956">
        <v>101.762</v>
      </c>
      <c r="L857" s="956">
        <v>101.57</v>
      </c>
      <c r="M857" s="957">
        <v>101.253</v>
      </c>
      <c r="N857" s="977"/>
      <c r="O857" s="972"/>
      <c r="P857" s="1184"/>
    </row>
    <row r="858" spans="1:16" ht="15.75">
      <c r="A858" s="972"/>
      <c r="B858" s="972"/>
      <c r="C858" s="964">
        <v>6.6250000000000003E-2</v>
      </c>
      <c r="D858" s="956"/>
      <c r="E858" s="956"/>
      <c r="F858" s="956"/>
      <c r="G858" s="956"/>
      <c r="H858" s="956">
        <v>102.32599999999999</v>
      </c>
      <c r="I858" s="956">
        <v>102.28100000000001</v>
      </c>
      <c r="J858" s="956">
        <v>102.23099999999999</v>
      </c>
      <c r="K858" s="956">
        <v>102.06399999999999</v>
      </c>
      <c r="L858" s="956">
        <v>101.872</v>
      </c>
      <c r="M858" s="957">
        <v>101.55500000000001</v>
      </c>
      <c r="N858" s="977"/>
      <c r="O858" s="972"/>
      <c r="P858" s="1184"/>
    </row>
    <row r="859" spans="1:16" ht="15.75">
      <c r="A859" s="972"/>
      <c r="B859" s="972"/>
      <c r="C859" s="964">
        <v>6.7500000000000004E-2</v>
      </c>
      <c r="D859" s="956"/>
      <c r="E859" s="956"/>
      <c r="F859" s="956"/>
      <c r="G859" s="956"/>
      <c r="H859" s="956">
        <v>102.107</v>
      </c>
      <c r="I859" s="956">
        <v>102.04600000000001</v>
      </c>
      <c r="J859" s="956">
        <v>101.96599999999999</v>
      </c>
      <c r="K859" s="956">
        <v>101.762</v>
      </c>
      <c r="L859" s="956">
        <v>101.533</v>
      </c>
      <c r="M859" s="957">
        <v>101.178</v>
      </c>
      <c r="N859" s="977"/>
      <c r="O859" s="972"/>
      <c r="P859" s="1184"/>
    </row>
    <row r="860" spans="1:16" ht="15.75">
      <c r="A860" s="972"/>
      <c r="B860" s="972"/>
      <c r="C860" s="964">
        <v>6.8750000000000006E-2</v>
      </c>
      <c r="D860" s="956"/>
      <c r="E860" s="956"/>
      <c r="F860" s="956"/>
      <c r="G860" s="956"/>
      <c r="H860" s="956">
        <v>102.529</v>
      </c>
      <c r="I860" s="956">
        <v>102.468</v>
      </c>
      <c r="J860" s="956">
        <v>102.38800000000001</v>
      </c>
      <c r="K860" s="956">
        <v>102.184</v>
      </c>
      <c r="L860" s="956">
        <v>101.955</v>
      </c>
      <c r="M860" s="957">
        <v>101.6</v>
      </c>
      <c r="N860" s="977"/>
      <c r="O860" s="972"/>
      <c r="P860" s="1184"/>
    </row>
    <row r="861" spans="1:16" ht="15.75">
      <c r="A861" s="972"/>
      <c r="B861" s="972"/>
      <c r="C861" s="964">
        <v>6.9900000000000004E-2</v>
      </c>
      <c r="D861" s="956"/>
      <c r="E861" s="956"/>
      <c r="F861" s="956"/>
      <c r="G861" s="956"/>
      <c r="H861" s="956">
        <v>102.88200000000001</v>
      </c>
      <c r="I861" s="956">
        <v>102.821</v>
      </c>
      <c r="J861" s="956">
        <v>102.741</v>
      </c>
      <c r="K861" s="956">
        <v>102.536</v>
      </c>
      <c r="L861" s="956">
        <v>102.307</v>
      </c>
      <c r="M861" s="957">
        <v>101.953</v>
      </c>
      <c r="N861" s="977"/>
      <c r="O861" s="972"/>
      <c r="P861" s="1184"/>
    </row>
    <row r="862" spans="1:16" ht="15.75">
      <c r="A862" s="972"/>
      <c r="B862" s="972"/>
      <c r="C862" s="964">
        <v>7.0000000000000007E-2</v>
      </c>
      <c r="D862" s="956"/>
      <c r="E862" s="956"/>
      <c r="F862" s="956"/>
      <c r="G862" s="956"/>
      <c r="H862" s="956">
        <v>102.90600000000001</v>
      </c>
      <c r="I862" s="956">
        <v>102.84399999999999</v>
      </c>
      <c r="J862" s="956">
        <v>102.764</v>
      </c>
      <c r="K862" s="956">
        <v>102.56</v>
      </c>
      <c r="L862" s="956">
        <v>102.331</v>
      </c>
      <c r="M862" s="957">
        <v>101.977</v>
      </c>
      <c r="N862" s="977"/>
      <c r="O862" s="972"/>
      <c r="P862" s="1184"/>
    </row>
    <row r="863" spans="1:16" ht="15.75">
      <c r="A863" s="972"/>
      <c r="B863" s="972"/>
      <c r="C863" s="964">
        <v>7.1249999999999994E-2</v>
      </c>
      <c r="D863" s="956"/>
      <c r="E863" s="956"/>
      <c r="F863" s="956"/>
      <c r="G863" s="956"/>
      <c r="H863" s="956">
        <v>103.214</v>
      </c>
      <c r="I863" s="956">
        <v>103.15300000000001</v>
      </c>
      <c r="J863" s="956">
        <v>103.07299999999999</v>
      </c>
      <c r="K863" s="956">
        <v>102.869</v>
      </c>
      <c r="L863" s="956">
        <v>102.64</v>
      </c>
      <c r="M863" s="957">
        <v>102.286</v>
      </c>
      <c r="N863" s="977"/>
      <c r="O863" s="972"/>
      <c r="P863" s="1184"/>
    </row>
    <row r="864" spans="1:16" ht="15.75">
      <c r="A864" s="972"/>
      <c r="B864" s="972"/>
      <c r="C864" s="964">
        <v>7.2499999999999995E-2</v>
      </c>
      <c r="D864" s="956"/>
      <c r="E864" s="956"/>
      <c r="F864" s="956"/>
      <c r="G864" s="956"/>
      <c r="H864" s="956">
        <v>102.884</v>
      </c>
      <c r="I864" s="956">
        <v>102.807</v>
      </c>
      <c r="J864" s="956">
        <v>102.717</v>
      </c>
      <c r="K864" s="956">
        <v>102.506</v>
      </c>
      <c r="L864" s="956">
        <v>102.26900000000001</v>
      </c>
      <c r="M864" s="957">
        <v>101.908</v>
      </c>
      <c r="N864" s="977"/>
      <c r="O864" s="972"/>
      <c r="P864" s="1184"/>
    </row>
    <row r="865" spans="1:16" ht="15.75">
      <c r="A865" s="972"/>
      <c r="B865" s="972"/>
      <c r="C865" s="964">
        <v>7.3749999999999996E-2</v>
      </c>
      <c r="D865" s="956"/>
      <c r="E865" s="956"/>
      <c r="F865" s="956"/>
      <c r="G865" s="956"/>
      <c r="H865" s="956">
        <v>103.28700000000001</v>
      </c>
      <c r="I865" s="956">
        <v>103.211</v>
      </c>
      <c r="J865" s="956">
        <v>103.121</v>
      </c>
      <c r="K865" s="956">
        <v>102.90900000000001</v>
      </c>
      <c r="L865" s="956">
        <v>102.672</v>
      </c>
      <c r="M865" s="957">
        <v>102.31100000000001</v>
      </c>
      <c r="N865" s="977"/>
      <c r="O865" s="972"/>
      <c r="P865" s="1184"/>
    </row>
    <row r="866" spans="1:16" ht="15.75">
      <c r="A866" s="972"/>
      <c r="B866" s="972"/>
      <c r="C866" s="964">
        <v>7.4999999999999997E-2</v>
      </c>
      <c r="D866" s="956"/>
      <c r="E866" s="956"/>
      <c r="F866" s="956"/>
      <c r="G866" s="956"/>
      <c r="H866" s="956">
        <v>103.667</v>
      </c>
      <c r="I866" s="956">
        <v>103.59</v>
      </c>
      <c r="J866" s="956">
        <v>103.5</v>
      </c>
      <c r="K866" s="956">
        <v>103.289</v>
      </c>
      <c r="L866" s="956">
        <v>103.05200000000001</v>
      </c>
      <c r="M866" s="957">
        <v>102.69</v>
      </c>
      <c r="N866" s="977"/>
      <c r="O866" s="972"/>
      <c r="P866" s="1184"/>
    </row>
    <row r="867" spans="1:16" ht="16.5" thickBot="1">
      <c r="A867" s="972"/>
      <c r="B867" s="972"/>
      <c r="C867" s="965">
        <v>7.6249999999999998E-2</v>
      </c>
      <c r="D867" s="959"/>
      <c r="E867" s="959"/>
      <c r="F867" s="959"/>
      <c r="G867" s="959"/>
      <c r="H867" s="959">
        <v>103.985</v>
      </c>
      <c r="I867" s="959">
        <v>103.908</v>
      </c>
      <c r="J867" s="959">
        <v>103.818</v>
      </c>
      <c r="K867" s="959">
        <v>103.60599999999999</v>
      </c>
      <c r="L867" s="959">
        <v>103.37</v>
      </c>
      <c r="M867" s="960">
        <v>103.008</v>
      </c>
      <c r="N867" s="977"/>
      <c r="O867" s="972"/>
      <c r="P867" s="1184"/>
    </row>
    <row r="868" spans="1:16" ht="16.5" thickBot="1">
      <c r="A868" s="972"/>
      <c r="B868" s="972"/>
      <c r="C868" s="1838" t="s">
        <v>648</v>
      </c>
      <c r="D868" s="1828"/>
      <c r="E868" s="1828"/>
      <c r="F868" s="1828"/>
      <c r="G868" s="1828"/>
      <c r="H868" s="1828"/>
      <c r="I868" s="1828"/>
      <c r="J868" s="1828"/>
      <c r="K868" s="1828"/>
      <c r="L868" s="1828"/>
      <c r="M868" s="1829"/>
      <c r="N868" s="977"/>
      <c r="O868" s="972"/>
      <c r="P868" s="1184"/>
    </row>
    <row r="869" spans="1:16" ht="15.75">
      <c r="A869" s="972"/>
      <c r="B869" s="972"/>
      <c r="C869" s="939" t="s">
        <v>649</v>
      </c>
      <c r="D869" s="940"/>
      <c r="E869" s="940"/>
      <c r="F869" s="941"/>
      <c r="G869" s="941"/>
      <c r="H869" s="940"/>
      <c r="I869" s="940"/>
      <c r="J869" s="942"/>
      <c r="K869" s="943"/>
      <c r="L869" s="940"/>
      <c r="M869" s="966"/>
      <c r="N869" s="977"/>
      <c r="O869" s="972"/>
      <c r="P869" s="1184"/>
    </row>
    <row r="870" spans="1:16" ht="15.75">
      <c r="A870" s="972"/>
      <c r="B870" s="972"/>
      <c r="C870" s="971"/>
      <c r="D870" s="946"/>
      <c r="E870" s="946"/>
      <c r="F870" s="945"/>
      <c r="G870" s="945"/>
      <c r="H870" s="946"/>
      <c r="I870" s="946"/>
      <c r="J870" s="947"/>
      <c r="K870" s="947"/>
      <c r="L870" s="946"/>
      <c r="M870" s="948"/>
      <c r="N870" s="977"/>
      <c r="O870" s="972"/>
      <c r="P870" s="1184"/>
    </row>
    <row r="871" spans="1:16" ht="15.75">
      <c r="A871" s="972"/>
      <c r="B871" s="972"/>
      <c r="C871" s="949"/>
      <c r="D871" s="950"/>
      <c r="E871" s="950"/>
      <c r="F871" s="950"/>
      <c r="G871" s="950"/>
      <c r="H871" s="950"/>
      <c r="I871" s="950"/>
      <c r="J871" s="950"/>
      <c r="K871" s="950"/>
      <c r="L871" s="950"/>
      <c r="M871" s="951"/>
      <c r="N871" s="977"/>
      <c r="O871" s="972"/>
      <c r="P871" s="1184"/>
    </row>
    <row r="872" spans="1:16" ht="15.75">
      <c r="A872" s="972"/>
      <c r="B872" s="972"/>
      <c r="C872" s="952" t="s">
        <v>548</v>
      </c>
      <c r="D872" s="953" t="s">
        <v>549</v>
      </c>
      <c r="E872" s="953" t="s">
        <v>550</v>
      </c>
      <c r="F872" s="953" t="s">
        <v>551</v>
      </c>
      <c r="G872" s="953" t="s">
        <v>552</v>
      </c>
      <c r="H872" s="953" t="s">
        <v>553</v>
      </c>
      <c r="I872" s="953" t="s">
        <v>554</v>
      </c>
      <c r="J872" s="953" t="s">
        <v>555</v>
      </c>
      <c r="K872" s="953" t="s">
        <v>556</v>
      </c>
      <c r="L872" s="953" t="s">
        <v>557</v>
      </c>
      <c r="M872" s="954" t="s">
        <v>558</v>
      </c>
      <c r="N872" s="977"/>
      <c r="O872" s="972"/>
      <c r="P872" s="1184"/>
    </row>
    <row r="873" spans="1:16" ht="15.75">
      <c r="A873" s="972"/>
      <c r="B873" s="972"/>
      <c r="C873" s="964">
        <v>4.4999999999999998E-2</v>
      </c>
      <c r="D873" s="956"/>
      <c r="E873" s="956"/>
      <c r="F873" s="956"/>
      <c r="G873" s="956"/>
      <c r="H873" s="956">
        <v>98.024000000000001</v>
      </c>
      <c r="I873" s="956">
        <v>98.015000000000001</v>
      </c>
      <c r="J873" s="956">
        <v>98.013999999999996</v>
      </c>
      <c r="K873" s="956">
        <v>97.869</v>
      </c>
      <c r="L873" s="956">
        <v>97.698999999999998</v>
      </c>
      <c r="M873" s="957">
        <v>97.403000000000006</v>
      </c>
      <c r="N873" s="977"/>
      <c r="O873" s="972"/>
      <c r="P873" s="1184"/>
    </row>
    <row r="874" spans="1:16" ht="15.75">
      <c r="A874" s="972"/>
      <c r="B874" s="972"/>
      <c r="C874" s="964">
        <v>4.6249999999999999E-2</v>
      </c>
      <c r="D874" s="956"/>
      <c r="E874" s="956"/>
      <c r="F874" s="956"/>
      <c r="G874" s="956"/>
      <c r="H874" s="956">
        <v>98.058000000000007</v>
      </c>
      <c r="I874" s="956">
        <v>98.055999999999997</v>
      </c>
      <c r="J874" s="956">
        <v>98.05</v>
      </c>
      <c r="K874" s="956">
        <v>97.873999999999995</v>
      </c>
      <c r="L874" s="956">
        <v>97.674000000000007</v>
      </c>
      <c r="M874" s="957">
        <v>97.347999999999999</v>
      </c>
      <c r="N874" s="977"/>
      <c r="O874" s="972"/>
      <c r="P874" s="1184"/>
    </row>
    <row r="875" spans="1:16" ht="15.75">
      <c r="A875" s="972"/>
      <c r="B875" s="972"/>
      <c r="C875" s="964">
        <v>4.7500000000000001E-2</v>
      </c>
      <c r="D875" s="956"/>
      <c r="E875" s="956"/>
      <c r="F875" s="956"/>
      <c r="G875" s="956"/>
      <c r="H875" s="956">
        <v>98.602000000000004</v>
      </c>
      <c r="I875" s="956">
        <v>98.6</v>
      </c>
      <c r="J875" s="956">
        <v>98.593999999999994</v>
      </c>
      <c r="K875" s="956">
        <v>98.418999999999997</v>
      </c>
      <c r="L875" s="956">
        <v>98.218000000000004</v>
      </c>
      <c r="M875" s="957">
        <v>97.891999999999996</v>
      </c>
      <c r="N875" s="977"/>
      <c r="O875" s="972"/>
      <c r="P875" s="1184"/>
    </row>
    <row r="876" spans="1:16" ht="15.75">
      <c r="A876" s="972"/>
      <c r="B876" s="972"/>
      <c r="C876" s="964">
        <v>4.8750000000000002E-2</v>
      </c>
      <c r="D876" s="956"/>
      <c r="E876" s="956"/>
      <c r="F876" s="956"/>
      <c r="G876" s="956"/>
      <c r="H876" s="956">
        <v>99.113</v>
      </c>
      <c r="I876" s="956">
        <v>99.111000000000004</v>
      </c>
      <c r="J876" s="956">
        <v>99.105000000000004</v>
      </c>
      <c r="K876" s="956">
        <v>98.93</v>
      </c>
      <c r="L876" s="956">
        <v>98.728999999999999</v>
      </c>
      <c r="M876" s="957">
        <v>98.403000000000006</v>
      </c>
      <c r="N876" s="977"/>
      <c r="O876" s="972"/>
      <c r="P876" s="1184"/>
    </row>
    <row r="877" spans="1:16" ht="15.75">
      <c r="A877" s="972"/>
      <c r="B877" s="972"/>
      <c r="C877" s="964">
        <v>4.99E-2</v>
      </c>
      <c r="D877" s="956"/>
      <c r="E877" s="956"/>
      <c r="F877" s="956"/>
      <c r="G877" s="956"/>
      <c r="H877" s="956">
        <v>99.462000000000003</v>
      </c>
      <c r="I877" s="956">
        <v>99.46</v>
      </c>
      <c r="J877" s="956">
        <v>99.453999999999994</v>
      </c>
      <c r="K877" s="956">
        <v>99.278000000000006</v>
      </c>
      <c r="L877" s="956">
        <v>99.076999999999998</v>
      </c>
      <c r="M877" s="957">
        <v>98.751999999999995</v>
      </c>
      <c r="N877" s="977"/>
      <c r="O877" s="972"/>
      <c r="P877" s="1184"/>
    </row>
    <row r="878" spans="1:16" ht="15.75">
      <c r="A878" s="972"/>
      <c r="B878" s="972"/>
      <c r="C878" s="964">
        <v>0.05</v>
      </c>
      <c r="D878" s="956"/>
      <c r="E878" s="956"/>
      <c r="F878" s="956"/>
      <c r="G878" s="956"/>
      <c r="H878" s="956">
        <v>99.477999999999994</v>
      </c>
      <c r="I878" s="956">
        <v>99.477000000000004</v>
      </c>
      <c r="J878" s="956">
        <v>99.47</v>
      </c>
      <c r="K878" s="956">
        <v>99.295000000000002</v>
      </c>
      <c r="L878" s="956">
        <v>99.093999999999994</v>
      </c>
      <c r="M878" s="957">
        <v>98.769000000000005</v>
      </c>
      <c r="N878" s="977"/>
      <c r="O878" s="972"/>
      <c r="P878" s="1184"/>
    </row>
    <row r="879" spans="1:16" ht="15.75">
      <c r="A879" s="972"/>
      <c r="B879" s="972"/>
      <c r="C879" s="964">
        <v>5.1249999999999997E-2</v>
      </c>
      <c r="D879" s="956"/>
      <c r="E879" s="956"/>
      <c r="F879" s="956"/>
      <c r="G879" s="956"/>
      <c r="H879" s="956">
        <v>99.387</v>
      </c>
      <c r="I879" s="956">
        <v>99.370999999999995</v>
      </c>
      <c r="J879" s="956">
        <v>99.358000000000004</v>
      </c>
      <c r="K879" s="956">
        <v>99.188999999999993</v>
      </c>
      <c r="L879" s="956">
        <v>98.995999999999995</v>
      </c>
      <c r="M879" s="957">
        <v>98.677999999999997</v>
      </c>
      <c r="N879" s="977"/>
      <c r="O879" s="972"/>
      <c r="P879" s="1184"/>
    </row>
    <row r="880" spans="1:16" ht="15.75">
      <c r="A880" s="972"/>
      <c r="B880" s="972"/>
      <c r="C880" s="964">
        <v>5.2499999999999998E-2</v>
      </c>
      <c r="D880" s="956"/>
      <c r="E880" s="956"/>
      <c r="F880" s="956"/>
      <c r="G880" s="956"/>
      <c r="H880" s="956">
        <v>99.903999999999996</v>
      </c>
      <c r="I880" s="956">
        <v>99.888000000000005</v>
      </c>
      <c r="J880" s="956">
        <v>99.875</v>
      </c>
      <c r="K880" s="956">
        <v>99.706999999999994</v>
      </c>
      <c r="L880" s="956">
        <v>99.513999999999996</v>
      </c>
      <c r="M880" s="957">
        <v>99.195999999999998</v>
      </c>
      <c r="N880" s="977"/>
      <c r="O880" s="972"/>
      <c r="P880" s="1184"/>
    </row>
    <row r="881" spans="1:16" ht="15.75">
      <c r="A881" s="972"/>
      <c r="B881" s="972"/>
      <c r="C881" s="964">
        <v>5.3749999999999999E-2</v>
      </c>
      <c r="D881" s="956"/>
      <c r="E881" s="956"/>
      <c r="F881" s="956"/>
      <c r="G881" s="956"/>
      <c r="H881" s="956">
        <v>100.367</v>
      </c>
      <c r="I881" s="956">
        <v>100.352</v>
      </c>
      <c r="J881" s="956">
        <v>100.33799999999999</v>
      </c>
      <c r="K881" s="956">
        <v>100.17</v>
      </c>
      <c r="L881" s="956">
        <v>99.977000000000004</v>
      </c>
      <c r="M881" s="957">
        <v>99.659000000000006</v>
      </c>
      <c r="N881" s="977"/>
      <c r="O881" s="972"/>
      <c r="P881" s="1184"/>
    </row>
    <row r="882" spans="1:16" ht="15.75">
      <c r="A882" s="972"/>
      <c r="B882" s="972"/>
      <c r="C882" s="964">
        <v>5.5E-2</v>
      </c>
      <c r="D882" s="956"/>
      <c r="E882" s="956"/>
      <c r="F882" s="956"/>
      <c r="G882" s="956"/>
      <c r="H882" s="956">
        <v>100.65600000000001</v>
      </c>
      <c r="I882" s="956">
        <v>100.64</v>
      </c>
      <c r="J882" s="956">
        <v>100.627</v>
      </c>
      <c r="K882" s="956">
        <v>100.459</v>
      </c>
      <c r="L882" s="956">
        <v>100.26600000000001</v>
      </c>
      <c r="M882" s="957">
        <v>99.947999999999993</v>
      </c>
      <c r="N882" s="977"/>
      <c r="O882" s="972"/>
      <c r="P882" s="1184"/>
    </row>
    <row r="883" spans="1:16" ht="15.75">
      <c r="A883" s="972"/>
      <c r="B883" s="972"/>
      <c r="C883" s="964">
        <v>5.6250000000000001E-2</v>
      </c>
      <c r="D883" s="956"/>
      <c r="E883" s="956"/>
      <c r="F883" s="956"/>
      <c r="G883" s="956"/>
      <c r="H883" s="956">
        <v>100.526</v>
      </c>
      <c r="I883" s="956">
        <v>100.496</v>
      </c>
      <c r="J883" s="956">
        <v>100.468</v>
      </c>
      <c r="K883" s="956">
        <v>100.285</v>
      </c>
      <c r="L883" s="956">
        <v>100.07599999999999</v>
      </c>
      <c r="M883" s="957">
        <v>99.742999999999995</v>
      </c>
      <c r="N883" s="977"/>
      <c r="O883" s="972"/>
      <c r="P883" s="1184"/>
    </row>
    <row r="884" spans="1:16" ht="15.75">
      <c r="A884" s="972"/>
      <c r="B884" s="972"/>
      <c r="C884" s="964">
        <v>5.7500000000000002E-2</v>
      </c>
      <c r="D884" s="956"/>
      <c r="E884" s="956"/>
      <c r="F884" s="956"/>
      <c r="G884" s="956"/>
      <c r="H884" s="956">
        <v>101.011</v>
      </c>
      <c r="I884" s="956">
        <v>100.98099999999999</v>
      </c>
      <c r="J884" s="956">
        <v>100.953</v>
      </c>
      <c r="K884" s="956">
        <v>100.77</v>
      </c>
      <c r="L884" s="956">
        <v>100.562</v>
      </c>
      <c r="M884" s="957">
        <v>100.229</v>
      </c>
      <c r="N884" s="977"/>
      <c r="O884" s="972"/>
      <c r="P884" s="1184"/>
    </row>
    <row r="885" spans="1:16" ht="15.75">
      <c r="A885" s="972"/>
      <c r="B885" s="972"/>
      <c r="C885" s="964">
        <v>5.8749999999999997E-2</v>
      </c>
      <c r="D885" s="956"/>
      <c r="E885" s="956"/>
      <c r="F885" s="956"/>
      <c r="G885" s="956"/>
      <c r="H885" s="956">
        <v>101.44799999999999</v>
      </c>
      <c r="I885" s="956">
        <v>101.41800000000001</v>
      </c>
      <c r="J885" s="956">
        <v>101.39</v>
      </c>
      <c r="K885" s="956">
        <v>101.20699999999999</v>
      </c>
      <c r="L885" s="956">
        <v>100.999</v>
      </c>
      <c r="M885" s="957">
        <v>100.666</v>
      </c>
      <c r="N885" s="977"/>
      <c r="O885" s="972"/>
      <c r="P885" s="1184"/>
    </row>
    <row r="886" spans="1:16" ht="15.75">
      <c r="A886" s="972"/>
      <c r="B886" s="972"/>
      <c r="C886" s="964">
        <v>5.9900000000000002E-2</v>
      </c>
      <c r="D886" s="956"/>
      <c r="E886" s="956"/>
      <c r="F886" s="956"/>
      <c r="G886" s="956"/>
      <c r="H886" s="956">
        <v>101.70699999999999</v>
      </c>
      <c r="I886" s="956">
        <v>101.67700000000001</v>
      </c>
      <c r="J886" s="956">
        <v>101.649</v>
      </c>
      <c r="K886" s="956">
        <v>101.46599999999999</v>
      </c>
      <c r="L886" s="956">
        <v>101.258</v>
      </c>
      <c r="M886" s="957">
        <v>100.925</v>
      </c>
      <c r="N886" s="977"/>
      <c r="O886" s="972"/>
      <c r="P886" s="1184"/>
    </row>
    <row r="887" spans="1:16" ht="15.75">
      <c r="A887" s="972"/>
      <c r="B887" s="972"/>
      <c r="C887" s="964">
        <v>0.06</v>
      </c>
      <c r="D887" s="956"/>
      <c r="E887" s="956"/>
      <c r="F887" s="956"/>
      <c r="G887" s="956"/>
      <c r="H887" s="956">
        <v>101.724</v>
      </c>
      <c r="I887" s="956">
        <v>101.694</v>
      </c>
      <c r="J887" s="956">
        <v>101.666</v>
      </c>
      <c r="K887" s="956">
        <v>101.483</v>
      </c>
      <c r="L887" s="956">
        <v>101.27500000000001</v>
      </c>
      <c r="M887" s="957">
        <v>100.94199999999999</v>
      </c>
      <c r="N887" s="977"/>
      <c r="O887" s="972"/>
      <c r="P887" s="1184"/>
    </row>
    <row r="888" spans="1:16" ht="15.75">
      <c r="A888" s="972"/>
      <c r="B888" s="972"/>
      <c r="C888" s="964">
        <v>6.1249999999999999E-2</v>
      </c>
      <c r="D888" s="956"/>
      <c r="E888" s="956"/>
      <c r="F888" s="956"/>
      <c r="G888" s="956"/>
      <c r="H888" s="956">
        <v>101.437</v>
      </c>
      <c r="I888" s="956">
        <v>101.407</v>
      </c>
      <c r="J888" s="956">
        <v>101.35599999999999</v>
      </c>
      <c r="K888" s="956">
        <v>101.105</v>
      </c>
      <c r="L888" s="956">
        <v>100.82899999999999</v>
      </c>
      <c r="M888" s="957">
        <v>100.428</v>
      </c>
      <c r="N888" s="977"/>
      <c r="O888" s="972"/>
      <c r="P888" s="1184"/>
    </row>
    <row r="889" spans="1:16" ht="15.75">
      <c r="A889" s="972"/>
      <c r="B889" s="972"/>
      <c r="C889" s="964">
        <v>6.25E-2</v>
      </c>
      <c r="D889" s="956"/>
      <c r="E889" s="956"/>
      <c r="F889" s="956"/>
      <c r="G889" s="956"/>
      <c r="H889" s="956">
        <v>101.90900000000001</v>
      </c>
      <c r="I889" s="956">
        <v>101.879</v>
      </c>
      <c r="J889" s="956">
        <v>101.82899999999999</v>
      </c>
      <c r="K889" s="956">
        <v>101.578</v>
      </c>
      <c r="L889" s="956">
        <v>101.301</v>
      </c>
      <c r="M889" s="957">
        <v>100.9</v>
      </c>
      <c r="N889" s="977"/>
      <c r="O889" s="972"/>
      <c r="P889" s="1184"/>
    </row>
    <row r="890" spans="1:16" ht="15.75">
      <c r="A890" s="972"/>
      <c r="B890" s="972"/>
      <c r="C890" s="964">
        <v>6.3750000000000001E-2</v>
      </c>
      <c r="D890" s="956"/>
      <c r="E890" s="956"/>
      <c r="F890" s="956"/>
      <c r="G890" s="956"/>
      <c r="H890" s="956">
        <v>102.337</v>
      </c>
      <c r="I890" s="956">
        <v>102.307</v>
      </c>
      <c r="J890" s="956">
        <v>102.25700000000001</v>
      </c>
      <c r="K890" s="956">
        <v>102.005</v>
      </c>
      <c r="L890" s="956">
        <v>101.729</v>
      </c>
      <c r="M890" s="957">
        <v>101.328</v>
      </c>
      <c r="N890" s="977"/>
      <c r="O890" s="972"/>
      <c r="P890" s="1184"/>
    </row>
    <row r="891" spans="1:16" ht="15.75">
      <c r="A891" s="972"/>
      <c r="B891" s="972"/>
      <c r="C891" s="964">
        <v>6.5000000000000002E-2</v>
      </c>
      <c r="D891" s="956"/>
      <c r="E891" s="956"/>
      <c r="F891" s="956"/>
      <c r="G891" s="956"/>
      <c r="H891" s="956">
        <v>102.601</v>
      </c>
      <c r="I891" s="956">
        <v>102.571</v>
      </c>
      <c r="J891" s="956">
        <v>102.52</v>
      </c>
      <c r="K891" s="956">
        <v>102.26900000000001</v>
      </c>
      <c r="L891" s="956">
        <v>101.99299999999999</v>
      </c>
      <c r="M891" s="957">
        <v>101.592</v>
      </c>
      <c r="N891" s="977"/>
      <c r="O891" s="972"/>
      <c r="P891" s="1184"/>
    </row>
    <row r="892" spans="1:16" ht="16.5" thickBot="1">
      <c r="A892" s="972"/>
      <c r="B892" s="972"/>
      <c r="C892" s="965">
        <v>6.6250000000000003E-2</v>
      </c>
      <c r="D892" s="959"/>
      <c r="E892" s="959"/>
      <c r="F892" s="959"/>
      <c r="G892" s="959"/>
      <c r="H892" s="959">
        <v>102.07599999999999</v>
      </c>
      <c r="I892" s="959">
        <v>102.018</v>
      </c>
      <c r="J892" s="959">
        <v>101.944</v>
      </c>
      <c r="K892" s="959">
        <v>101.67700000000001</v>
      </c>
      <c r="L892" s="959">
        <v>101.386</v>
      </c>
      <c r="M892" s="960">
        <v>100.97</v>
      </c>
      <c r="N892" s="977"/>
      <c r="O892" s="972"/>
      <c r="P892" s="1184"/>
    </row>
    <row r="893" spans="1:16" ht="15.75">
      <c r="A893" s="1010"/>
      <c r="B893" s="1010"/>
      <c r="C893" s="1839"/>
      <c r="D893" s="1839"/>
      <c r="E893" s="1839"/>
      <c r="F893" s="1839"/>
      <c r="G893" s="1839"/>
      <c r="H893" s="1839"/>
      <c r="I893" s="1839"/>
      <c r="J893" s="1839"/>
      <c r="K893" s="1839"/>
      <c r="L893" s="1839"/>
      <c r="M893" s="1839"/>
      <c r="N893" s="1011"/>
      <c r="O893" s="1010"/>
      <c r="P893" s="1184"/>
    </row>
    <row r="894" spans="1:16" ht="15.75">
      <c r="A894" s="1010"/>
      <c r="B894" s="1010"/>
      <c r="C894" s="1012"/>
      <c r="D894" s="1012"/>
      <c r="E894" s="1012"/>
      <c r="F894" s="1013"/>
      <c r="G894" s="1013"/>
      <c r="H894" s="1012"/>
      <c r="I894" s="1012"/>
      <c r="J894" s="1014"/>
      <c r="K894" s="1015"/>
      <c r="L894" s="1012"/>
      <c r="M894" s="1016"/>
      <c r="N894" s="1011"/>
      <c r="O894" s="1010"/>
      <c r="P894" s="1184"/>
    </row>
    <row r="895" spans="1:16" ht="15.75">
      <c r="A895" s="1010"/>
      <c r="B895" s="1010"/>
      <c r="C895" s="1013"/>
      <c r="D895" s="1012"/>
      <c r="E895" s="1012"/>
      <c r="F895" s="1013"/>
      <c r="G895" s="1013"/>
      <c r="H895" s="1012"/>
      <c r="I895" s="1012"/>
      <c r="J895" s="1015"/>
      <c r="K895" s="1015"/>
      <c r="L895" s="1012"/>
      <c r="M895" s="1016"/>
      <c r="N895" s="1011"/>
      <c r="O895" s="1010"/>
      <c r="P895" s="1184"/>
    </row>
    <row r="896" spans="1:16" ht="15.75">
      <c r="A896" s="1010"/>
      <c r="B896" s="1010"/>
      <c r="C896" s="1017"/>
      <c r="D896" s="1017"/>
      <c r="E896" s="1017"/>
      <c r="F896" s="1017"/>
      <c r="G896" s="1017"/>
      <c r="H896" s="1017"/>
      <c r="I896" s="1017"/>
      <c r="J896" s="1017"/>
      <c r="K896" s="1017"/>
      <c r="L896" s="1017"/>
      <c r="M896" s="1017"/>
      <c r="N896" s="1011"/>
      <c r="O896" s="1010"/>
      <c r="P896" s="1184"/>
    </row>
    <row r="897" spans="1:16" ht="15.75">
      <c r="A897" s="1010"/>
      <c r="B897" s="1010"/>
      <c r="C897" s="1017"/>
      <c r="D897" s="1017"/>
      <c r="E897" s="1017"/>
      <c r="F897" s="1017"/>
      <c r="G897" s="1017"/>
      <c r="H897" s="1017"/>
      <c r="I897" s="1017"/>
      <c r="J897" s="1017"/>
      <c r="K897" s="1017"/>
      <c r="L897" s="1017"/>
      <c r="M897" s="1017"/>
      <c r="N897" s="1011"/>
      <c r="O897" s="1010"/>
      <c r="P897" s="1184"/>
    </row>
    <row r="898" spans="1:16" ht="15.75">
      <c r="A898" s="1010"/>
      <c r="B898" s="1010"/>
      <c r="C898" s="1018"/>
      <c r="D898" s="1019"/>
      <c r="E898" s="1019"/>
      <c r="F898" s="1019"/>
      <c r="G898" s="1019"/>
      <c r="H898" s="1019"/>
      <c r="I898" s="1019"/>
      <c r="J898" s="1019"/>
      <c r="K898" s="1019"/>
      <c r="L898" s="1019"/>
      <c r="M898" s="1019"/>
      <c r="N898" s="1011"/>
      <c r="O898" s="1010"/>
      <c r="P898" s="1184"/>
    </row>
    <row r="899" spans="1:16" ht="15.75">
      <c r="A899" s="1010"/>
      <c r="B899" s="1010"/>
      <c r="C899" s="1018"/>
      <c r="D899" s="1019"/>
      <c r="E899" s="1019"/>
      <c r="F899" s="1019"/>
      <c r="G899" s="1019"/>
      <c r="H899" s="1019"/>
      <c r="I899" s="1019"/>
      <c r="J899" s="1019"/>
      <c r="K899" s="1019"/>
      <c r="L899" s="1019"/>
      <c r="M899" s="1019"/>
      <c r="N899" s="1011"/>
      <c r="O899" s="1010"/>
      <c r="P899" s="1184"/>
    </row>
    <row r="900" spans="1:16" ht="15.75">
      <c r="A900" s="1010"/>
      <c r="B900" s="1010"/>
      <c r="C900" s="1018"/>
      <c r="D900" s="1019"/>
      <c r="E900" s="1019"/>
      <c r="F900" s="1019"/>
      <c r="G900" s="1019"/>
      <c r="H900" s="1019"/>
      <c r="I900" s="1019"/>
      <c r="J900" s="1019"/>
      <c r="K900" s="1019"/>
      <c r="L900" s="1019"/>
      <c r="M900" s="1019"/>
      <c r="N900" s="1011"/>
      <c r="O900" s="1010"/>
      <c r="P900" s="1184"/>
    </row>
    <row r="901" spans="1:16" ht="15.75">
      <c r="A901" s="1010"/>
      <c r="B901" s="1010"/>
      <c r="C901" s="1018"/>
      <c r="D901" s="1019"/>
      <c r="E901" s="1019"/>
      <c r="F901" s="1019"/>
      <c r="G901" s="1019"/>
      <c r="H901" s="1019"/>
      <c r="I901" s="1019"/>
      <c r="J901" s="1019"/>
      <c r="K901" s="1019"/>
      <c r="L901" s="1019"/>
      <c r="M901" s="1019"/>
      <c r="N901" s="1011"/>
      <c r="O901" s="1010"/>
      <c r="P901" s="1184"/>
    </row>
    <row r="902" spans="1:16" ht="15.75">
      <c r="A902" s="1010"/>
      <c r="B902" s="1010"/>
      <c r="C902" s="1018"/>
      <c r="D902" s="1019"/>
      <c r="E902" s="1019"/>
      <c r="F902" s="1019"/>
      <c r="G902" s="1019"/>
      <c r="H902" s="1019"/>
      <c r="I902" s="1019"/>
      <c r="J902" s="1019"/>
      <c r="K902" s="1019"/>
      <c r="L902" s="1019"/>
      <c r="M902" s="1019"/>
      <c r="N902" s="1011"/>
      <c r="O902" s="1010"/>
      <c r="P902" s="1184"/>
    </row>
    <row r="903" spans="1:16" ht="15.75">
      <c r="A903" s="1010"/>
      <c r="B903" s="1010"/>
      <c r="C903" s="1018"/>
      <c r="D903" s="1019"/>
      <c r="E903" s="1019"/>
      <c r="F903" s="1019"/>
      <c r="G903" s="1019"/>
      <c r="H903" s="1019"/>
      <c r="I903" s="1019"/>
      <c r="J903" s="1019"/>
      <c r="K903" s="1019"/>
      <c r="L903" s="1019"/>
      <c r="M903" s="1019"/>
      <c r="N903" s="1011"/>
      <c r="O903" s="1010"/>
      <c r="P903" s="1184"/>
    </row>
    <row r="904" spans="1:16" ht="15.75">
      <c r="A904" s="1010"/>
      <c r="B904" s="1010"/>
      <c r="C904" s="1018"/>
      <c r="D904" s="1019"/>
      <c r="E904" s="1019"/>
      <c r="F904" s="1019"/>
      <c r="G904" s="1019"/>
      <c r="H904" s="1019"/>
      <c r="I904" s="1019"/>
      <c r="J904" s="1019"/>
      <c r="K904" s="1019"/>
      <c r="L904" s="1019"/>
      <c r="M904" s="1019"/>
      <c r="N904" s="1011"/>
      <c r="O904" s="1010"/>
      <c r="P904" s="1184"/>
    </row>
    <row r="905" spans="1:16" ht="15.75">
      <c r="A905" s="1010"/>
      <c r="B905" s="1010"/>
      <c r="C905" s="1018"/>
      <c r="D905" s="1019"/>
      <c r="E905" s="1019"/>
      <c r="F905" s="1019"/>
      <c r="G905" s="1019"/>
      <c r="H905" s="1019"/>
      <c r="I905" s="1019"/>
      <c r="J905" s="1019"/>
      <c r="K905" s="1019"/>
      <c r="L905" s="1019"/>
      <c r="M905" s="1019"/>
      <c r="N905" s="1011"/>
      <c r="O905" s="1010"/>
      <c r="P905" s="1184"/>
    </row>
    <row r="906" spans="1:16" ht="15.75">
      <c r="A906" s="1010"/>
      <c r="B906" s="1010"/>
      <c r="C906" s="1018"/>
      <c r="D906" s="1019"/>
      <c r="E906" s="1019"/>
      <c r="F906" s="1019"/>
      <c r="G906" s="1019"/>
      <c r="H906" s="1019"/>
      <c r="I906" s="1019"/>
      <c r="J906" s="1019"/>
      <c r="K906" s="1019"/>
      <c r="L906" s="1019"/>
      <c r="M906" s="1019"/>
      <c r="N906" s="1011"/>
      <c r="O906" s="1010"/>
      <c r="P906" s="1184"/>
    </row>
    <row r="907" spans="1:16" ht="15.75">
      <c r="A907" s="1010"/>
      <c r="B907" s="1010"/>
      <c r="C907" s="1018"/>
      <c r="D907" s="1019"/>
      <c r="E907" s="1019"/>
      <c r="F907" s="1019"/>
      <c r="G907" s="1019"/>
      <c r="H907" s="1019"/>
      <c r="I907" s="1019"/>
      <c r="J907" s="1019"/>
      <c r="K907" s="1019"/>
      <c r="L907" s="1019"/>
      <c r="M907" s="1019"/>
      <c r="N907" s="1011"/>
      <c r="O907" s="1010"/>
      <c r="P907" s="1184"/>
    </row>
    <row r="908" spans="1:16" ht="15.75">
      <c r="A908" s="1010"/>
      <c r="B908" s="1010"/>
      <c r="C908" s="1018"/>
      <c r="D908" s="1019"/>
      <c r="E908" s="1019"/>
      <c r="F908" s="1019"/>
      <c r="G908" s="1019"/>
      <c r="H908" s="1019"/>
      <c r="I908" s="1019"/>
      <c r="J908" s="1019"/>
      <c r="K908" s="1019"/>
      <c r="L908" s="1019"/>
      <c r="M908" s="1019"/>
      <c r="N908" s="1011"/>
      <c r="O908" s="1010"/>
      <c r="P908" s="1184"/>
    </row>
    <row r="909" spans="1:16" ht="15.75">
      <c r="A909" s="1010"/>
      <c r="B909" s="1010"/>
      <c r="C909" s="1018"/>
      <c r="D909" s="1019"/>
      <c r="E909" s="1019"/>
      <c r="F909" s="1019"/>
      <c r="G909" s="1019"/>
      <c r="H909" s="1019"/>
      <c r="I909" s="1019"/>
      <c r="J909" s="1019"/>
      <c r="K909" s="1019"/>
      <c r="L909" s="1019"/>
      <c r="M909" s="1019"/>
      <c r="N909" s="1011"/>
      <c r="O909" s="1010"/>
      <c r="P909" s="1184"/>
    </row>
    <row r="910" spans="1:16" ht="15.75">
      <c r="A910" s="1010"/>
      <c r="B910" s="1010"/>
      <c r="C910" s="1018"/>
      <c r="D910" s="1019"/>
      <c r="E910" s="1019"/>
      <c r="F910" s="1019"/>
      <c r="G910" s="1019"/>
      <c r="H910" s="1019"/>
      <c r="I910" s="1019"/>
      <c r="J910" s="1019"/>
      <c r="K910" s="1019"/>
      <c r="L910" s="1019"/>
      <c r="M910" s="1019"/>
      <c r="N910" s="1011"/>
      <c r="O910" s="1010"/>
      <c r="P910" s="1184"/>
    </row>
    <row r="911" spans="1:16" ht="15.75">
      <c r="A911" s="1010"/>
      <c r="B911" s="1010"/>
      <c r="C911" s="1018"/>
      <c r="D911" s="1019"/>
      <c r="E911" s="1019"/>
      <c r="F911" s="1019"/>
      <c r="G911" s="1019"/>
      <c r="H911" s="1019"/>
      <c r="I911" s="1019"/>
      <c r="J911" s="1019"/>
      <c r="K911" s="1019"/>
      <c r="L911" s="1019"/>
      <c r="M911" s="1019"/>
      <c r="N911" s="1011"/>
      <c r="O911" s="1010"/>
      <c r="P911" s="1184"/>
    </row>
    <row r="912" spans="1:16" ht="15.75">
      <c r="A912" s="1010"/>
      <c r="B912" s="1010"/>
      <c r="C912" s="1018"/>
      <c r="D912" s="1019"/>
      <c r="E912" s="1019"/>
      <c r="F912" s="1019"/>
      <c r="G912" s="1019"/>
      <c r="H912" s="1019"/>
      <c r="I912" s="1019"/>
      <c r="J912" s="1019"/>
      <c r="K912" s="1019"/>
      <c r="L912" s="1019"/>
      <c r="M912" s="1019"/>
      <c r="N912" s="1011"/>
      <c r="O912" s="1010"/>
      <c r="P912" s="1184"/>
    </row>
    <row r="913" spans="1:16" ht="15.75">
      <c r="A913" s="1010"/>
      <c r="B913" s="1010"/>
      <c r="C913" s="1018"/>
      <c r="D913" s="1019"/>
      <c r="E913" s="1019"/>
      <c r="F913" s="1019"/>
      <c r="G913" s="1019"/>
      <c r="H913" s="1019"/>
      <c r="I913" s="1019"/>
      <c r="J913" s="1019"/>
      <c r="K913" s="1019"/>
      <c r="L913" s="1019"/>
      <c r="M913" s="1019"/>
      <c r="N913" s="1011"/>
      <c r="O913" s="1010"/>
      <c r="P913" s="1184"/>
    </row>
    <row r="914" spans="1:16" ht="15.75">
      <c r="A914" s="1010"/>
      <c r="B914" s="1010"/>
      <c r="C914" s="1018"/>
      <c r="D914" s="1019"/>
      <c r="E914" s="1019"/>
      <c r="F914" s="1019"/>
      <c r="G914" s="1019"/>
      <c r="H914" s="1019"/>
      <c r="I914" s="1019"/>
      <c r="J914" s="1019"/>
      <c r="K914" s="1019"/>
      <c r="L914" s="1019"/>
      <c r="M914" s="1019"/>
      <c r="N914" s="1011"/>
      <c r="O914" s="1010"/>
      <c r="P914" s="1184"/>
    </row>
    <row r="915" spans="1:16" ht="15.75">
      <c r="A915" s="1010"/>
      <c r="B915" s="1010"/>
      <c r="C915" s="1018"/>
      <c r="D915" s="1019"/>
      <c r="E915" s="1019"/>
      <c r="F915" s="1019"/>
      <c r="G915" s="1019"/>
      <c r="H915" s="1019"/>
      <c r="I915" s="1019"/>
      <c r="J915" s="1019"/>
      <c r="K915" s="1019"/>
      <c r="L915" s="1019"/>
      <c r="M915" s="1019"/>
      <c r="N915" s="1011"/>
      <c r="O915" s="1010"/>
      <c r="P915" s="1184"/>
    </row>
    <row r="916" spans="1:16" ht="15.75">
      <c r="A916" s="1010"/>
      <c r="B916" s="1010"/>
      <c r="C916" s="1018"/>
      <c r="D916" s="1019"/>
      <c r="E916" s="1019"/>
      <c r="F916" s="1019"/>
      <c r="G916" s="1019"/>
      <c r="H916" s="1019"/>
      <c r="I916" s="1019"/>
      <c r="J916" s="1019"/>
      <c r="K916" s="1019"/>
      <c r="L916" s="1019"/>
      <c r="M916" s="1019"/>
      <c r="N916" s="1011"/>
      <c r="O916" s="1010"/>
      <c r="P916" s="1184"/>
    </row>
    <row r="917" spans="1:16" ht="16.5" thickBot="1">
      <c r="A917" s="972"/>
      <c r="B917" s="1020"/>
      <c r="C917" s="1021" t="s">
        <v>50</v>
      </c>
      <c r="D917" s="959"/>
      <c r="E917" s="959"/>
      <c r="F917" s="959"/>
      <c r="G917" s="959"/>
      <c r="H917" s="959" t="s">
        <v>50</v>
      </c>
      <c r="I917" s="959" t="s">
        <v>50</v>
      </c>
      <c r="J917" s="959" t="s">
        <v>50</v>
      </c>
      <c r="K917" s="959" t="s">
        <v>50</v>
      </c>
      <c r="L917" s="959" t="s">
        <v>50</v>
      </c>
      <c r="M917" s="959" t="s">
        <v>50</v>
      </c>
      <c r="N917" s="977"/>
      <c r="O917" s="972"/>
      <c r="P917" s="1184"/>
    </row>
    <row r="918" spans="1:16" ht="15.75" thickBot="1">
      <c r="A918" s="1005" t="s">
        <v>582</v>
      </c>
      <c r="B918" s="1006"/>
      <c r="C918" s="1006"/>
      <c r="D918" s="1006"/>
      <c r="E918" s="1006"/>
      <c r="F918" s="1006"/>
      <c r="G918" s="1006"/>
      <c r="H918" s="1006"/>
      <c r="I918" s="1006"/>
      <c r="J918" s="1006"/>
      <c r="K918" s="1006" t="s">
        <v>583</v>
      </c>
      <c r="L918" s="1006"/>
      <c r="M918" s="1006"/>
      <c r="N918" s="1006"/>
      <c r="O918" s="1007"/>
      <c r="P918" s="1184"/>
    </row>
    <row r="919" spans="1:16" ht="15.75" thickBot="1">
      <c r="A919" s="1840" t="s">
        <v>650</v>
      </c>
      <c r="B919" s="1841"/>
      <c r="C919" s="1841"/>
      <c r="D919" s="1841"/>
      <c r="E919" s="1841"/>
      <c r="F919" s="1841"/>
      <c r="G919" s="1841"/>
      <c r="H919" s="1841"/>
      <c r="I919" s="1841"/>
      <c r="J919" s="1841"/>
      <c r="K919" s="1841"/>
      <c r="L919" s="1841"/>
      <c r="M919" s="1841"/>
      <c r="N919" s="1841"/>
      <c r="O919" s="1842"/>
      <c r="P919" s="1184"/>
    </row>
    <row r="920" spans="1:16" ht="16.5" thickBot="1">
      <c r="A920" s="972"/>
      <c r="B920" s="972"/>
      <c r="C920" s="1838" t="s">
        <v>651</v>
      </c>
      <c r="D920" s="1828"/>
      <c r="E920" s="1828"/>
      <c r="F920" s="1828"/>
      <c r="G920" s="1828"/>
      <c r="H920" s="1828"/>
      <c r="I920" s="1828"/>
      <c r="J920" s="1828"/>
      <c r="K920" s="1828"/>
      <c r="L920" s="1828"/>
      <c r="M920" s="1829"/>
      <c r="N920" s="973"/>
      <c r="O920" s="972"/>
      <c r="P920" s="1184"/>
    </row>
    <row r="921" spans="1:16" ht="15.75">
      <c r="A921" s="972"/>
      <c r="B921" s="972"/>
      <c r="C921" s="939" t="s">
        <v>652</v>
      </c>
      <c r="D921" s="940"/>
      <c r="E921" s="940"/>
      <c r="F921" s="941"/>
      <c r="G921" s="941"/>
      <c r="H921" s="940"/>
      <c r="I921" s="940"/>
      <c r="J921" s="942"/>
      <c r="K921" s="943"/>
      <c r="L921" s="940"/>
      <c r="M921" s="944" t="s">
        <v>653</v>
      </c>
      <c r="N921" s="974"/>
      <c r="O921" s="972"/>
      <c r="P921" s="1184"/>
    </row>
    <row r="922" spans="1:16" ht="15.75">
      <c r="A922" s="972"/>
      <c r="B922" s="975"/>
      <c r="C922" s="945"/>
      <c r="D922" s="946"/>
      <c r="E922" s="946"/>
      <c r="F922" s="945"/>
      <c r="G922" s="945"/>
      <c r="H922" s="946"/>
      <c r="I922" s="946"/>
      <c r="J922" s="947"/>
      <c r="K922" s="947"/>
      <c r="L922" s="946"/>
      <c r="M922" s="948"/>
      <c r="N922" s="974"/>
      <c r="O922" s="972"/>
      <c r="P922" s="1184"/>
    </row>
    <row r="923" spans="1:16" ht="15.75">
      <c r="A923" s="972"/>
      <c r="B923" s="975"/>
      <c r="C923" s="949"/>
      <c r="D923" s="950"/>
      <c r="E923" s="950"/>
      <c r="F923" s="950"/>
      <c r="G923" s="950"/>
      <c r="H923" s="950"/>
      <c r="I923" s="950"/>
      <c r="J923" s="950"/>
      <c r="K923" s="950"/>
      <c r="L923" s="950"/>
      <c r="M923" s="951"/>
      <c r="N923" s="976"/>
      <c r="O923" s="972"/>
      <c r="P923" s="1184"/>
    </row>
    <row r="924" spans="1:16" ht="15.75">
      <c r="A924" s="972"/>
      <c r="B924" s="972"/>
      <c r="C924" s="952" t="s">
        <v>548</v>
      </c>
      <c r="D924" s="953" t="s">
        <v>549</v>
      </c>
      <c r="E924" s="953" t="s">
        <v>550</v>
      </c>
      <c r="F924" s="953" t="s">
        <v>551</v>
      </c>
      <c r="G924" s="953" t="s">
        <v>552</v>
      </c>
      <c r="H924" s="953" t="s">
        <v>553</v>
      </c>
      <c r="I924" s="953" t="s">
        <v>554</v>
      </c>
      <c r="J924" s="953" t="s">
        <v>555</v>
      </c>
      <c r="K924" s="953" t="s">
        <v>556</v>
      </c>
      <c r="L924" s="953" t="s">
        <v>557</v>
      </c>
      <c r="M924" s="954" t="s">
        <v>558</v>
      </c>
      <c r="N924" s="976"/>
      <c r="O924" s="972"/>
      <c r="P924" s="1184"/>
    </row>
    <row r="925" spans="1:16" ht="15.75">
      <c r="A925" s="972"/>
      <c r="B925" s="972"/>
      <c r="C925" s="955">
        <v>5.7500000000000002E-2</v>
      </c>
      <c r="D925" s="956"/>
      <c r="E925" s="956"/>
      <c r="F925" s="956"/>
      <c r="G925" s="956"/>
      <c r="H925" s="956">
        <v>99.241</v>
      </c>
      <c r="I925" s="956">
        <v>99.218999999999994</v>
      </c>
      <c r="J925" s="956">
        <v>99.182000000000002</v>
      </c>
      <c r="K925" s="956">
        <v>99.022999999999996</v>
      </c>
      <c r="L925" s="956">
        <v>98.837999999999994</v>
      </c>
      <c r="M925" s="957">
        <v>98.528999999999996</v>
      </c>
      <c r="N925" s="977"/>
      <c r="O925" s="972"/>
      <c r="P925" s="1184"/>
    </row>
    <row r="926" spans="1:16" ht="15.75">
      <c r="A926" s="972"/>
      <c r="B926" s="972"/>
      <c r="C926" s="955">
        <v>5.8749999999999997E-2</v>
      </c>
      <c r="D926" s="956"/>
      <c r="E926" s="956"/>
      <c r="F926" s="956"/>
      <c r="G926" s="956"/>
      <c r="H926" s="956">
        <v>99.846000000000004</v>
      </c>
      <c r="I926" s="956">
        <v>99.822999999999993</v>
      </c>
      <c r="J926" s="956">
        <v>99.786000000000001</v>
      </c>
      <c r="K926" s="956">
        <v>99.626999999999995</v>
      </c>
      <c r="L926" s="956">
        <v>99.441999999999993</v>
      </c>
      <c r="M926" s="957">
        <v>99.132999999999996</v>
      </c>
      <c r="N926" s="977"/>
      <c r="O926" s="972"/>
      <c r="P926" s="1184"/>
    </row>
    <row r="927" spans="1:16" ht="15.75">
      <c r="A927" s="972"/>
      <c r="B927" s="972"/>
      <c r="C927" s="955">
        <v>5.9900000000000002E-2</v>
      </c>
      <c r="D927" s="956"/>
      <c r="E927" s="956"/>
      <c r="F927" s="956"/>
      <c r="G927" s="956"/>
      <c r="H927" s="956">
        <v>100.366</v>
      </c>
      <c r="I927" s="956">
        <v>100.34399999999999</v>
      </c>
      <c r="J927" s="956">
        <v>100.307</v>
      </c>
      <c r="K927" s="956">
        <v>100.148</v>
      </c>
      <c r="L927" s="956">
        <v>99.962999999999994</v>
      </c>
      <c r="M927" s="957">
        <v>99.653999999999996</v>
      </c>
      <c r="N927" s="977"/>
      <c r="O927" s="972"/>
      <c r="P927" s="1184"/>
    </row>
    <row r="928" spans="1:16" ht="15.75">
      <c r="A928" s="972"/>
      <c r="B928" s="972"/>
      <c r="C928" s="955">
        <v>0.06</v>
      </c>
      <c r="D928" s="956"/>
      <c r="E928" s="956"/>
      <c r="F928" s="956"/>
      <c r="G928" s="956"/>
      <c r="H928" s="956">
        <v>100.398</v>
      </c>
      <c r="I928" s="956">
        <v>100.375</v>
      </c>
      <c r="J928" s="956">
        <v>100.33799999999999</v>
      </c>
      <c r="K928" s="956">
        <v>100.179</v>
      </c>
      <c r="L928" s="956">
        <v>99.994</v>
      </c>
      <c r="M928" s="957">
        <v>99.685000000000002</v>
      </c>
      <c r="N928" s="977"/>
      <c r="O928" s="972"/>
      <c r="P928" s="1184"/>
    </row>
    <row r="929" spans="1:16" ht="15.75">
      <c r="A929" s="972"/>
      <c r="B929" s="972"/>
      <c r="C929" s="955">
        <v>6.1249999999999999E-2</v>
      </c>
      <c r="D929" s="956"/>
      <c r="E929" s="956"/>
      <c r="F929" s="956"/>
      <c r="G929" s="956"/>
      <c r="H929" s="956">
        <v>100.758</v>
      </c>
      <c r="I929" s="956">
        <v>100.736</v>
      </c>
      <c r="J929" s="956">
        <v>100.699</v>
      </c>
      <c r="K929" s="956">
        <v>100.539</v>
      </c>
      <c r="L929" s="956">
        <v>100.354</v>
      </c>
      <c r="M929" s="957">
        <v>100.045</v>
      </c>
      <c r="N929" s="977"/>
      <c r="O929" s="972"/>
      <c r="P929" s="1184"/>
    </row>
    <row r="930" spans="1:16" ht="15.75">
      <c r="A930" s="972"/>
      <c r="B930" s="972"/>
      <c r="C930" s="955">
        <v>6.25E-2</v>
      </c>
      <c r="D930" s="956"/>
      <c r="E930" s="956"/>
      <c r="F930" s="956"/>
      <c r="G930" s="956"/>
      <c r="H930" s="956">
        <v>100.696</v>
      </c>
      <c r="I930" s="956">
        <v>100.65</v>
      </c>
      <c r="J930" s="956">
        <v>100.6</v>
      </c>
      <c r="K930" s="956">
        <v>100.43300000000001</v>
      </c>
      <c r="L930" s="956">
        <v>100.242</v>
      </c>
      <c r="M930" s="957">
        <v>99.924999999999997</v>
      </c>
      <c r="N930" s="977"/>
      <c r="O930" s="972"/>
      <c r="P930" s="1184"/>
    </row>
    <row r="931" spans="1:16" ht="15.75">
      <c r="A931" s="972"/>
      <c r="B931" s="972"/>
      <c r="C931" s="955">
        <v>6.3750000000000001E-2</v>
      </c>
      <c r="D931" s="956"/>
      <c r="E931" s="956"/>
      <c r="F931" s="956"/>
      <c r="G931" s="956"/>
      <c r="H931" s="956">
        <v>101.19799999999999</v>
      </c>
      <c r="I931" s="956">
        <v>101.152</v>
      </c>
      <c r="J931" s="956">
        <v>101.102</v>
      </c>
      <c r="K931" s="956">
        <v>100.935</v>
      </c>
      <c r="L931" s="956">
        <v>100.74299999999999</v>
      </c>
      <c r="M931" s="957">
        <v>100.426</v>
      </c>
      <c r="N931" s="977"/>
      <c r="O931" s="972"/>
      <c r="P931" s="1184"/>
    </row>
    <row r="932" spans="1:16" ht="15.75">
      <c r="A932" s="972"/>
      <c r="B932" s="972"/>
      <c r="C932" s="955">
        <v>6.4899999999999999E-2</v>
      </c>
      <c r="D932" s="956"/>
      <c r="E932" s="956"/>
      <c r="F932" s="956"/>
      <c r="G932" s="956"/>
      <c r="H932" s="956">
        <v>101.624</v>
      </c>
      <c r="I932" s="956">
        <v>101.578</v>
      </c>
      <c r="J932" s="956">
        <v>101.529</v>
      </c>
      <c r="K932" s="956">
        <v>101.36199999999999</v>
      </c>
      <c r="L932" s="956">
        <v>101.17</v>
      </c>
      <c r="M932" s="957">
        <v>100.85299999999999</v>
      </c>
      <c r="N932" s="977"/>
      <c r="O932" s="972"/>
      <c r="P932" s="1184"/>
    </row>
    <row r="933" spans="1:16" ht="15.75">
      <c r="A933" s="972"/>
      <c r="B933" s="972"/>
      <c r="C933" s="955">
        <v>6.5000000000000002E-2</v>
      </c>
      <c r="D933" s="956"/>
      <c r="E933" s="956"/>
      <c r="F933" s="956"/>
      <c r="G933" s="956"/>
      <c r="H933" s="956">
        <v>101.652</v>
      </c>
      <c r="I933" s="956">
        <v>101.60599999999999</v>
      </c>
      <c r="J933" s="956">
        <v>101.556</v>
      </c>
      <c r="K933" s="956">
        <v>101.39</v>
      </c>
      <c r="L933" s="956">
        <v>101.19799999999999</v>
      </c>
      <c r="M933" s="957">
        <v>100.881</v>
      </c>
      <c r="N933" s="977"/>
      <c r="O933" s="972"/>
      <c r="P933" s="1184"/>
    </row>
    <row r="934" spans="1:16" ht="15.75">
      <c r="A934" s="972"/>
      <c r="B934" s="972"/>
      <c r="C934" s="955">
        <v>6.6250000000000003E-2</v>
      </c>
      <c r="D934" s="956"/>
      <c r="E934" s="956"/>
      <c r="F934" s="956"/>
      <c r="G934" s="956"/>
      <c r="H934" s="956">
        <v>101.926</v>
      </c>
      <c r="I934" s="956">
        <v>101.881</v>
      </c>
      <c r="J934" s="956">
        <v>101.831</v>
      </c>
      <c r="K934" s="956">
        <v>101.664</v>
      </c>
      <c r="L934" s="956">
        <v>101.47199999999999</v>
      </c>
      <c r="M934" s="957">
        <v>101.155</v>
      </c>
      <c r="N934" s="977"/>
      <c r="O934" s="972"/>
      <c r="P934" s="1184"/>
    </row>
    <row r="935" spans="1:16" ht="15.75">
      <c r="A935" s="972"/>
      <c r="B935" s="972"/>
      <c r="C935" s="955">
        <v>6.7500000000000004E-2</v>
      </c>
      <c r="D935" s="956"/>
      <c r="E935" s="956"/>
      <c r="F935" s="956"/>
      <c r="G935" s="956"/>
      <c r="H935" s="956">
        <v>101.806</v>
      </c>
      <c r="I935" s="956">
        <v>101.745</v>
      </c>
      <c r="J935" s="956">
        <v>101.66500000000001</v>
      </c>
      <c r="K935" s="956">
        <v>101.461</v>
      </c>
      <c r="L935" s="956">
        <v>101.232</v>
      </c>
      <c r="M935" s="957">
        <v>100.877</v>
      </c>
      <c r="N935" s="977"/>
      <c r="O935" s="972"/>
      <c r="P935" s="1184"/>
    </row>
    <row r="936" spans="1:16" ht="15.75">
      <c r="A936" s="972"/>
      <c r="B936" s="972"/>
      <c r="C936" s="955">
        <v>6.8750000000000006E-2</v>
      </c>
      <c r="D936" s="956"/>
      <c r="E936" s="956"/>
      <c r="F936" s="956"/>
      <c r="G936" s="956"/>
      <c r="H936" s="956">
        <v>102.26300000000001</v>
      </c>
      <c r="I936" s="956">
        <v>102.202</v>
      </c>
      <c r="J936" s="956">
        <v>102.122</v>
      </c>
      <c r="K936" s="956">
        <v>101.91800000000001</v>
      </c>
      <c r="L936" s="956">
        <v>101.68899999999999</v>
      </c>
      <c r="M936" s="957">
        <v>101.33499999999999</v>
      </c>
      <c r="N936" s="977"/>
      <c r="O936" s="972"/>
      <c r="P936" s="1184"/>
    </row>
    <row r="937" spans="1:16" ht="15.75">
      <c r="A937" s="972"/>
      <c r="B937" s="972"/>
      <c r="C937" s="955">
        <v>6.9900000000000004E-2</v>
      </c>
      <c r="D937" s="956"/>
      <c r="E937" s="956"/>
      <c r="F937" s="956"/>
      <c r="G937" s="956"/>
      <c r="H937" s="956">
        <v>102.673</v>
      </c>
      <c r="I937" s="956">
        <v>102.611</v>
      </c>
      <c r="J937" s="956">
        <v>102.532</v>
      </c>
      <c r="K937" s="956">
        <v>102.327</v>
      </c>
      <c r="L937" s="956">
        <v>102.098</v>
      </c>
      <c r="M937" s="957">
        <v>101.744</v>
      </c>
      <c r="N937" s="977"/>
      <c r="O937" s="972"/>
      <c r="P937" s="1184"/>
    </row>
    <row r="938" spans="1:16" ht="15.75">
      <c r="A938" s="972"/>
      <c r="B938" s="972"/>
      <c r="C938" s="955">
        <v>7.0000000000000007E-2</v>
      </c>
      <c r="D938" s="956"/>
      <c r="E938" s="956"/>
      <c r="F938" s="956"/>
      <c r="G938" s="956"/>
      <c r="H938" s="956">
        <v>102.693</v>
      </c>
      <c r="I938" s="956">
        <v>102.63200000000001</v>
      </c>
      <c r="J938" s="956">
        <v>102.55200000000001</v>
      </c>
      <c r="K938" s="956">
        <v>102.348</v>
      </c>
      <c r="L938" s="956">
        <v>102.119</v>
      </c>
      <c r="M938" s="957">
        <v>101.765</v>
      </c>
      <c r="N938" s="977"/>
      <c r="O938" s="972"/>
      <c r="P938" s="1184"/>
    </row>
    <row r="939" spans="1:16" ht="15.75">
      <c r="A939" s="972"/>
      <c r="B939" s="972"/>
      <c r="C939" s="955">
        <v>7.1249999999999994E-2</v>
      </c>
      <c r="D939" s="956"/>
      <c r="E939" s="956"/>
      <c r="F939" s="956"/>
      <c r="G939" s="956"/>
      <c r="H939" s="956">
        <v>102.94199999999999</v>
      </c>
      <c r="I939" s="956">
        <v>102.88</v>
      </c>
      <c r="J939" s="956">
        <v>102.801</v>
      </c>
      <c r="K939" s="956">
        <v>102.596</v>
      </c>
      <c r="L939" s="956">
        <v>102.367</v>
      </c>
      <c r="M939" s="957">
        <v>102.01300000000001</v>
      </c>
      <c r="N939" s="977"/>
      <c r="O939" s="972"/>
      <c r="P939" s="1184"/>
    </row>
    <row r="940" spans="1:16" ht="15.75">
      <c r="A940" s="972"/>
      <c r="B940" s="972"/>
      <c r="C940" s="955">
        <v>7.2499999999999995E-2</v>
      </c>
      <c r="D940" s="956"/>
      <c r="E940" s="956"/>
      <c r="F940" s="956"/>
      <c r="G940" s="956"/>
      <c r="H940" s="956">
        <v>102.84</v>
      </c>
      <c r="I940" s="956">
        <v>102.76300000000001</v>
      </c>
      <c r="J940" s="956">
        <v>102.673</v>
      </c>
      <c r="K940" s="956">
        <v>102.461</v>
      </c>
      <c r="L940" s="956">
        <v>102.22499999999999</v>
      </c>
      <c r="M940" s="957">
        <v>101.863</v>
      </c>
      <c r="N940" s="977"/>
      <c r="O940" s="972"/>
      <c r="P940" s="1184"/>
    </row>
    <row r="941" spans="1:16" ht="15.75">
      <c r="A941" s="972"/>
      <c r="B941" s="972"/>
      <c r="C941" s="955">
        <v>7.3749999999999996E-2</v>
      </c>
      <c r="D941" s="956"/>
      <c r="E941" s="956"/>
      <c r="F941" s="956"/>
      <c r="G941" s="956"/>
      <c r="H941" s="956">
        <v>103.277</v>
      </c>
      <c r="I941" s="956">
        <v>103.2</v>
      </c>
      <c r="J941" s="956">
        <v>103.11</v>
      </c>
      <c r="K941" s="956">
        <v>102.898</v>
      </c>
      <c r="L941" s="956">
        <v>102.66200000000001</v>
      </c>
      <c r="M941" s="957">
        <v>102.3</v>
      </c>
      <c r="N941" s="977"/>
      <c r="O941" s="972"/>
      <c r="P941" s="1184"/>
    </row>
    <row r="942" spans="1:16" ht="15.75">
      <c r="A942" s="972"/>
      <c r="B942" s="972"/>
      <c r="C942" s="955">
        <v>7.4999999999999997E-2</v>
      </c>
      <c r="D942" s="956"/>
      <c r="E942" s="956"/>
      <c r="F942" s="956"/>
      <c r="G942" s="956"/>
      <c r="H942" s="956">
        <v>103.7</v>
      </c>
      <c r="I942" s="956">
        <v>103.623</v>
      </c>
      <c r="J942" s="956">
        <v>103.533</v>
      </c>
      <c r="K942" s="956">
        <v>103.322</v>
      </c>
      <c r="L942" s="956">
        <v>103.08499999999999</v>
      </c>
      <c r="M942" s="957">
        <v>102.723</v>
      </c>
      <c r="N942" s="977"/>
      <c r="O942" s="972"/>
      <c r="P942" s="1184"/>
    </row>
    <row r="943" spans="1:16" ht="15.75">
      <c r="A943" s="972"/>
      <c r="B943" s="972"/>
      <c r="C943" s="955">
        <v>7.6249999999999998E-2</v>
      </c>
      <c r="D943" s="956"/>
      <c r="E943" s="956"/>
      <c r="F943" s="956"/>
      <c r="G943" s="956"/>
      <c r="H943" s="956">
        <v>103.92100000000001</v>
      </c>
      <c r="I943" s="956">
        <v>103.84399999999999</v>
      </c>
      <c r="J943" s="956">
        <v>103.754</v>
      </c>
      <c r="K943" s="956">
        <v>103.54300000000001</v>
      </c>
      <c r="L943" s="956">
        <v>103.306</v>
      </c>
      <c r="M943" s="957">
        <v>102.944</v>
      </c>
      <c r="N943" s="977"/>
      <c r="O943" s="972"/>
      <c r="P943" s="1184"/>
    </row>
    <row r="944" spans="1:16" ht="16.5" thickBot="1">
      <c r="A944" s="972"/>
      <c r="B944" s="972"/>
      <c r="C944" s="958">
        <v>7.7499999999999999E-2</v>
      </c>
      <c r="D944" s="959"/>
      <c r="E944" s="959"/>
      <c r="F944" s="959"/>
      <c r="G944" s="959"/>
      <c r="H944" s="959">
        <v>103.242</v>
      </c>
      <c r="I944" s="959">
        <v>103.15</v>
      </c>
      <c r="J944" s="959">
        <v>103.044</v>
      </c>
      <c r="K944" s="959">
        <v>102.818</v>
      </c>
      <c r="L944" s="959">
        <v>102.566</v>
      </c>
      <c r="M944" s="960">
        <v>102.19</v>
      </c>
      <c r="N944" s="977"/>
      <c r="O944" s="972"/>
      <c r="P944" s="1184"/>
    </row>
    <row r="945" spans="1:16" ht="16.5" thickBot="1">
      <c r="A945" s="972"/>
      <c r="B945" s="972"/>
      <c r="C945" s="1838" t="s">
        <v>654</v>
      </c>
      <c r="D945" s="1828"/>
      <c r="E945" s="1828"/>
      <c r="F945" s="1828"/>
      <c r="G945" s="1828"/>
      <c r="H945" s="1828"/>
      <c r="I945" s="1828"/>
      <c r="J945" s="1828"/>
      <c r="K945" s="1828"/>
      <c r="L945" s="1828"/>
      <c r="M945" s="1829"/>
      <c r="N945" s="977"/>
      <c r="O945" s="972"/>
      <c r="P945" s="1184"/>
    </row>
    <row r="946" spans="1:16" ht="15.75">
      <c r="A946" s="972"/>
      <c r="B946" s="972"/>
      <c r="C946" s="939" t="s">
        <v>655</v>
      </c>
      <c r="D946" s="940"/>
      <c r="E946" s="940"/>
      <c r="F946" s="941"/>
      <c r="G946" s="941"/>
      <c r="H946" s="940"/>
      <c r="I946" s="940"/>
      <c r="J946" s="942"/>
      <c r="K946" s="943"/>
      <c r="L946" s="940"/>
      <c r="M946" s="966"/>
      <c r="N946" s="977"/>
      <c r="O946" s="972"/>
      <c r="P946" s="1184"/>
    </row>
    <row r="947" spans="1:16" ht="15.75">
      <c r="A947" s="972"/>
      <c r="B947" s="972"/>
      <c r="C947" s="971"/>
      <c r="D947" s="946"/>
      <c r="E947" s="946"/>
      <c r="F947" s="945"/>
      <c r="G947" s="945"/>
      <c r="H947" s="946"/>
      <c r="I947" s="946"/>
      <c r="J947" s="947"/>
      <c r="K947" s="947"/>
      <c r="L947" s="946"/>
      <c r="M947" s="948"/>
      <c r="N947" s="977"/>
      <c r="O947" s="972"/>
      <c r="P947" s="1184"/>
    </row>
    <row r="948" spans="1:16" ht="15.75">
      <c r="A948" s="972"/>
      <c r="B948" s="972"/>
      <c r="C948" s="949"/>
      <c r="D948" s="950"/>
      <c r="E948" s="950"/>
      <c r="F948" s="950"/>
      <c r="G948" s="950"/>
      <c r="H948" s="950"/>
      <c r="I948" s="950"/>
      <c r="J948" s="950"/>
      <c r="K948" s="950"/>
      <c r="L948" s="950"/>
      <c r="M948" s="951"/>
      <c r="N948" s="977"/>
      <c r="O948" s="972"/>
      <c r="P948" s="1184"/>
    </row>
    <row r="949" spans="1:16" ht="15.75">
      <c r="A949" s="972"/>
      <c r="B949" s="972"/>
      <c r="C949" s="952" t="s">
        <v>548</v>
      </c>
      <c r="D949" s="953" t="s">
        <v>549</v>
      </c>
      <c r="E949" s="953" t="s">
        <v>550</v>
      </c>
      <c r="F949" s="953" t="s">
        <v>551</v>
      </c>
      <c r="G949" s="953" t="s">
        <v>552</v>
      </c>
      <c r="H949" s="953" t="s">
        <v>553</v>
      </c>
      <c r="I949" s="953" t="s">
        <v>554</v>
      </c>
      <c r="J949" s="953" t="s">
        <v>555</v>
      </c>
      <c r="K949" s="953" t="s">
        <v>556</v>
      </c>
      <c r="L949" s="953" t="s">
        <v>557</v>
      </c>
      <c r="M949" s="954" t="s">
        <v>558</v>
      </c>
      <c r="N949" s="977"/>
      <c r="O949" s="972"/>
      <c r="P949" s="1184"/>
    </row>
    <row r="950" spans="1:16" ht="15.75">
      <c r="A950" s="972"/>
      <c r="B950" s="972"/>
      <c r="C950" s="964">
        <v>5.4899999999999997E-2</v>
      </c>
      <c r="D950" s="956"/>
      <c r="E950" s="956"/>
      <c r="F950" s="956"/>
      <c r="G950" s="956"/>
      <c r="H950" s="956">
        <v>99.320999999999998</v>
      </c>
      <c r="I950" s="956">
        <v>99.314999999999998</v>
      </c>
      <c r="J950" s="956">
        <v>99.287999999999997</v>
      </c>
      <c r="K950" s="956">
        <v>99.135999999999996</v>
      </c>
      <c r="L950" s="956">
        <v>98.959000000000003</v>
      </c>
      <c r="M950" s="957">
        <v>98.656000000000006</v>
      </c>
      <c r="N950" s="977"/>
      <c r="O950" s="972"/>
      <c r="P950" s="1184"/>
    </row>
    <row r="951" spans="1:16" ht="15.75">
      <c r="A951" s="972"/>
      <c r="B951" s="972"/>
      <c r="C951" s="964">
        <v>5.5E-2</v>
      </c>
      <c r="D951" s="956"/>
      <c r="E951" s="956"/>
      <c r="F951" s="956"/>
      <c r="G951" s="956"/>
      <c r="H951" s="956">
        <v>99.352000000000004</v>
      </c>
      <c r="I951" s="956">
        <v>99.344999999999999</v>
      </c>
      <c r="J951" s="956">
        <v>99.317999999999998</v>
      </c>
      <c r="K951" s="956">
        <v>99.165999999999997</v>
      </c>
      <c r="L951" s="956">
        <v>98.989000000000004</v>
      </c>
      <c r="M951" s="957">
        <v>98.686999999999998</v>
      </c>
      <c r="N951" s="977"/>
      <c r="O951" s="972"/>
      <c r="P951" s="1184"/>
    </row>
    <row r="952" spans="1:16" ht="15.75">
      <c r="A952" s="972"/>
      <c r="B952" s="972"/>
      <c r="C952" s="964">
        <v>5.6250000000000001E-2</v>
      </c>
      <c r="D952" s="956"/>
      <c r="E952" s="956"/>
      <c r="F952" s="956"/>
      <c r="G952" s="956"/>
      <c r="H952" s="956">
        <v>99.757000000000005</v>
      </c>
      <c r="I952" s="956">
        <v>99.751000000000005</v>
      </c>
      <c r="J952" s="956">
        <v>99.724000000000004</v>
      </c>
      <c r="K952" s="956">
        <v>99.572000000000003</v>
      </c>
      <c r="L952" s="956">
        <v>99.394999999999996</v>
      </c>
      <c r="M952" s="957">
        <v>99.093000000000004</v>
      </c>
      <c r="N952" s="977"/>
      <c r="O952" s="972"/>
      <c r="P952" s="1184"/>
    </row>
    <row r="953" spans="1:16" ht="15.75">
      <c r="A953" s="972"/>
      <c r="B953" s="972"/>
      <c r="C953" s="964">
        <v>5.7500000000000002E-2</v>
      </c>
      <c r="D953" s="956"/>
      <c r="E953" s="956"/>
      <c r="F953" s="956"/>
      <c r="G953" s="956"/>
      <c r="H953" s="956">
        <v>99.873000000000005</v>
      </c>
      <c r="I953" s="956">
        <v>99.850999999999999</v>
      </c>
      <c r="J953" s="956">
        <v>99.813999999999993</v>
      </c>
      <c r="K953" s="956">
        <v>99.655000000000001</v>
      </c>
      <c r="L953" s="956">
        <v>99.47</v>
      </c>
      <c r="M953" s="957">
        <v>99.161000000000001</v>
      </c>
      <c r="N953" s="977"/>
      <c r="O953" s="972"/>
      <c r="P953" s="1184"/>
    </row>
    <row r="954" spans="1:16" ht="15.75">
      <c r="A954" s="972"/>
      <c r="B954" s="972"/>
      <c r="C954" s="964">
        <v>5.8749999999999997E-2</v>
      </c>
      <c r="D954" s="956"/>
      <c r="E954" s="956"/>
      <c r="F954" s="956"/>
      <c r="G954" s="956"/>
      <c r="H954" s="956">
        <v>100.44</v>
      </c>
      <c r="I954" s="956">
        <v>100.41800000000001</v>
      </c>
      <c r="J954" s="956">
        <v>100.381</v>
      </c>
      <c r="K954" s="956">
        <v>100.221</v>
      </c>
      <c r="L954" s="956">
        <v>100.03700000000001</v>
      </c>
      <c r="M954" s="957">
        <v>99.727000000000004</v>
      </c>
      <c r="N954" s="977"/>
      <c r="O954" s="972"/>
      <c r="P954" s="1184"/>
    </row>
    <row r="955" spans="1:16" ht="15.75">
      <c r="A955" s="972"/>
      <c r="B955" s="972"/>
      <c r="C955" s="964">
        <v>5.9900000000000002E-2</v>
      </c>
      <c r="D955" s="956"/>
      <c r="E955" s="956"/>
      <c r="F955" s="956"/>
      <c r="G955" s="956"/>
      <c r="H955" s="956">
        <v>100.848</v>
      </c>
      <c r="I955" s="956">
        <v>100.82599999999999</v>
      </c>
      <c r="J955" s="956">
        <v>100.789</v>
      </c>
      <c r="K955" s="956">
        <v>100.629</v>
      </c>
      <c r="L955" s="956">
        <v>100.44499999999999</v>
      </c>
      <c r="M955" s="957">
        <v>100.13500000000001</v>
      </c>
      <c r="N955" s="977"/>
      <c r="O955" s="972"/>
      <c r="P955" s="1184"/>
    </row>
    <row r="956" spans="1:16" ht="15.75">
      <c r="A956" s="972"/>
      <c r="B956" s="972"/>
      <c r="C956" s="964">
        <v>0.06</v>
      </c>
      <c r="D956" s="956"/>
      <c r="E956" s="956"/>
      <c r="F956" s="956"/>
      <c r="G956" s="956"/>
      <c r="H956" s="956">
        <v>100.871</v>
      </c>
      <c r="I956" s="956">
        <v>100.848</v>
      </c>
      <c r="J956" s="956">
        <v>100.81100000000001</v>
      </c>
      <c r="K956" s="956">
        <v>100.652</v>
      </c>
      <c r="L956" s="956">
        <v>100.467</v>
      </c>
      <c r="M956" s="957">
        <v>100.158</v>
      </c>
      <c r="N956" s="977"/>
      <c r="O956" s="972"/>
      <c r="P956" s="1184"/>
    </row>
    <row r="957" spans="1:16" ht="15.75">
      <c r="A957" s="972"/>
      <c r="B957" s="972"/>
      <c r="C957" s="964">
        <v>6.1249999999999999E-2</v>
      </c>
      <c r="D957" s="956"/>
      <c r="E957" s="956"/>
      <c r="F957" s="956"/>
      <c r="G957" s="956"/>
      <c r="H957" s="956">
        <v>101.17700000000001</v>
      </c>
      <c r="I957" s="956">
        <v>101.155</v>
      </c>
      <c r="J957" s="956">
        <v>101.11799999999999</v>
      </c>
      <c r="K957" s="956">
        <v>100.958</v>
      </c>
      <c r="L957" s="956">
        <v>100.774</v>
      </c>
      <c r="M957" s="957">
        <v>100.464</v>
      </c>
      <c r="N957" s="977"/>
      <c r="O957" s="972"/>
      <c r="P957" s="1184"/>
    </row>
    <row r="958" spans="1:16" ht="15.75">
      <c r="A958" s="972"/>
      <c r="B958" s="972"/>
      <c r="C958" s="964">
        <v>6.25E-2</v>
      </c>
      <c r="D958" s="956"/>
      <c r="E958" s="956"/>
      <c r="F958" s="956"/>
      <c r="G958" s="956"/>
      <c r="H958" s="956">
        <v>101.169</v>
      </c>
      <c r="I958" s="956">
        <v>101.124</v>
      </c>
      <c r="J958" s="956">
        <v>101.074</v>
      </c>
      <c r="K958" s="956">
        <v>100.907</v>
      </c>
      <c r="L958" s="956">
        <v>100.715</v>
      </c>
      <c r="M958" s="957">
        <v>100.398</v>
      </c>
      <c r="N958" s="977"/>
      <c r="O958" s="972"/>
      <c r="P958" s="1184"/>
    </row>
    <row r="959" spans="1:16" ht="15.75">
      <c r="A959" s="972"/>
      <c r="B959" s="972"/>
      <c r="C959" s="964">
        <v>6.3750000000000001E-2</v>
      </c>
      <c r="D959" s="956"/>
      <c r="E959" s="956"/>
      <c r="F959" s="956"/>
      <c r="G959" s="956"/>
      <c r="H959" s="956">
        <v>101.63500000000001</v>
      </c>
      <c r="I959" s="956">
        <v>101.589</v>
      </c>
      <c r="J959" s="956">
        <v>101.539</v>
      </c>
      <c r="K959" s="956">
        <v>101.372</v>
      </c>
      <c r="L959" s="956">
        <v>101.18</v>
      </c>
      <c r="M959" s="957">
        <v>100.863</v>
      </c>
      <c r="N959" s="977"/>
      <c r="O959" s="972"/>
      <c r="P959" s="1184"/>
    </row>
    <row r="960" spans="1:16" ht="15.75">
      <c r="A960" s="972"/>
      <c r="B960" s="972"/>
      <c r="C960" s="964">
        <v>6.4899999999999999E-2</v>
      </c>
      <c r="D960" s="956"/>
      <c r="E960" s="956"/>
      <c r="F960" s="956"/>
      <c r="G960" s="956"/>
      <c r="H960" s="956">
        <v>101.996</v>
      </c>
      <c r="I960" s="956">
        <v>101.95</v>
      </c>
      <c r="J960" s="956">
        <v>101.901</v>
      </c>
      <c r="K960" s="956">
        <v>101.73399999999999</v>
      </c>
      <c r="L960" s="956">
        <v>101.542</v>
      </c>
      <c r="M960" s="957">
        <v>101.22499999999999</v>
      </c>
      <c r="N960" s="977"/>
      <c r="O960" s="972"/>
      <c r="P960" s="1184"/>
    </row>
    <row r="961" spans="1:16" ht="15.75">
      <c r="A961" s="972"/>
      <c r="B961" s="972"/>
      <c r="C961" s="964">
        <v>6.5000000000000002E-2</v>
      </c>
      <c r="D961" s="956"/>
      <c r="E961" s="956"/>
      <c r="F961" s="956"/>
      <c r="G961" s="956"/>
      <c r="H961" s="956">
        <v>102.024</v>
      </c>
      <c r="I961" s="956">
        <v>101.979</v>
      </c>
      <c r="J961" s="956">
        <v>101.929</v>
      </c>
      <c r="K961" s="956">
        <v>101.762</v>
      </c>
      <c r="L961" s="956">
        <v>101.57</v>
      </c>
      <c r="M961" s="957">
        <v>101.253</v>
      </c>
      <c r="N961" s="977"/>
      <c r="O961" s="972"/>
      <c r="P961" s="1184"/>
    </row>
    <row r="962" spans="1:16" ht="15.75">
      <c r="A962" s="972"/>
      <c r="B962" s="972"/>
      <c r="C962" s="964">
        <v>6.6250000000000003E-2</v>
      </c>
      <c r="D962" s="956"/>
      <c r="E962" s="956"/>
      <c r="F962" s="956"/>
      <c r="G962" s="956"/>
      <c r="H962" s="956">
        <v>102.32599999999999</v>
      </c>
      <c r="I962" s="956">
        <v>102.28100000000001</v>
      </c>
      <c r="J962" s="956">
        <v>102.23099999999999</v>
      </c>
      <c r="K962" s="956">
        <v>102.06399999999999</v>
      </c>
      <c r="L962" s="956">
        <v>101.872</v>
      </c>
      <c r="M962" s="957">
        <v>101.55500000000001</v>
      </c>
      <c r="N962" s="977"/>
      <c r="O962" s="972"/>
      <c r="P962" s="1184"/>
    </row>
    <row r="963" spans="1:16" ht="15.75">
      <c r="A963" s="972"/>
      <c r="B963" s="972"/>
      <c r="C963" s="964">
        <v>6.7500000000000004E-2</v>
      </c>
      <c r="D963" s="956"/>
      <c r="E963" s="956"/>
      <c r="F963" s="956"/>
      <c r="G963" s="956"/>
      <c r="H963" s="956">
        <v>102.107</v>
      </c>
      <c r="I963" s="956">
        <v>102.04600000000001</v>
      </c>
      <c r="J963" s="956">
        <v>101.96599999999999</v>
      </c>
      <c r="K963" s="956">
        <v>101.762</v>
      </c>
      <c r="L963" s="956">
        <v>101.533</v>
      </c>
      <c r="M963" s="957">
        <v>101.178</v>
      </c>
      <c r="N963" s="977"/>
      <c r="O963" s="972"/>
      <c r="P963" s="1184"/>
    </row>
    <row r="964" spans="1:16" ht="15.75">
      <c r="A964" s="972"/>
      <c r="B964" s="972"/>
      <c r="C964" s="964">
        <v>6.8750000000000006E-2</v>
      </c>
      <c r="D964" s="956"/>
      <c r="E964" s="956"/>
      <c r="F964" s="956"/>
      <c r="G964" s="956"/>
      <c r="H964" s="956">
        <v>102.529</v>
      </c>
      <c r="I964" s="956">
        <v>102.468</v>
      </c>
      <c r="J964" s="956">
        <v>102.38800000000001</v>
      </c>
      <c r="K964" s="956">
        <v>102.184</v>
      </c>
      <c r="L964" s="956">
        <v>101.955</v>
      </c>
      <c r="M964" s="957">
        <v>101.6</v>
      </c>
      <c r="N964" s="977"/>
      <c r="O964" s="972"/>
      <c r="P964" s="1184"/>
    </row>
    <row r="965" spans="1:16" ht="15.75">
      <c r="A965" s="972"/>
      <c r="B965" s="972"/>
      <c r="C965" s="964">
        <v>6.9900000000000004E-2</v>
      </c>
      <c r="D965" s="956"/>
      <c r="E965" s="956"/>
      <c r="F965" s="956"/>
      <c r="G965" s="956"/>
      <c r="H965" s="956">
        <v>102.88200000000001</v>
      </c>
      <c r="I965" s="956">
        <v>102.821</v>
      </c>
      <c r="J965" s="956">
        <v>102.741</v>
      </c>
      <c r="K965" s="956">
        <v>102.536</v>
      </c>
      <c r="L965" s="956">
        <v>102.307</v>
      </c>
      <c r="M965" s="957">
        <v>101.953</v>
      </c>
      <c r="N965" s="977"/>
      <c r="O965" s="972"/>
      <c r="P965" s="1184"/>
    </row>
    <row r="966" spans="1:16" ht="15.75">
      <c r="A966" s="972"/>
      <c r="B966" s="972"/>
      <c r="C966" s="964">
        <v>7.0000000000000007E-2</v>
      </c>
      <c r="D966" s="956"/>
      <c r="E966" s="956"/>
      <c r="F966" s="956"/>
      <c r="G966" s="956"/>
      <c r="H966" s="956">
        <v>102.90600000000001</v>
      </c>
      <c r="I966" s="956">
        <v>102.84399999999999</v>
      </c>
      <c r="J966" s="956">
        <v>102.764</v>
      </c>
      <c r="K966" s="956">
        <v>102.56</v>
      </c>
      <c r="L966" s="956">
        <v>102.331</v>
      </c>
      <c r="M966" s="957">
        <v>101.977</v>
      </c>
      <c r="N966" s="977"/>
      <c r="O966" s="972"/>
      <c r="P966" s="1184"/>
    </row>
    <row r="967" spans="1:16" ht="15.75">
      <c r="A967" s="972"/>
      <c r="B967" s="972"/>
      <c r="C967" s="964">
        <v>7.1249999999999994E-2</v>
      </c>
      <c r="D967" s="956"/>
      <c r="E967" s="956"/>
      <c r="F967" s="956"/>
      <c r="G967" s="956"/>
      <c r="H967" s="956">
        <v>103.214</v>
      </c>
      <c r="I967" s="956">
        <v>103.15300000000001</v>
      </c>
      <c r="J967" s="956">
        <v>103.07299999999999</v>
      </c>
      <c r="K967" s="956">
        <v>102.869</v>
      </c>
      <c r="L967" s="956">
        <v>102.64</v>
      </c>
      <c r="M967" s="957">
        <v>102.286</v>
      </c>
      <c r="N967" s="977"/>
      <c r="O967" s="972"/>
      <c r="P967" s="1184"/>
    </row>
    <row r="968" spans="1:16" ht="15.75">
      <c r="A968" s="972"/>
      <c r="B968" s="972"/>
      <c r="C968" s="964">
        <v>7.2499999999999995E-2</v>
      </c>
      <c r="D968" s="956"/>
      <c r="E968" s="956"/>
      <c r="F968" s="956"/>
      <c r="G968" s="956"/>
      <c r="H968" s="956">
        <v>102.884</v>
      </c>
      <c r="I968" s="956">
        <v>102.807</v>
      </c>
      <c r="J968" s="956">
        <v>102.717</v>
      </c>
      <c r="K968" s="956">
        <v>102.506</v>
      </c>
      <c r="L968" s="956">
        <v>102.26900000000001</v>
      </c>
      <c r="M968" s="957">
        <v>101.908</v>
      </c>
      <c r="N968" s="977"/>
      <c r="O968" s="972"/>
      <c r="P968" s="1184"/>
    </row>
    <row r="969" spans="1:16" ht="16.5" thickBot="1">
      <c r="A969" s="972"/>
      <c r="B969" s="972"/>
      <c r="C969" s="965">
        <v>7.3749999999999996E-2</v>
      </c>
      <c r="D969" s="959"/>
      <c r="E969" s="959"/>
      <c r="F969" s="959"/>
      <c r="G969" s="959"/>
      <c r="H969" s="959">
        <v>103.28700000000001</v>
      </c>
      <c r="I969" s="959">
        <v>103.211</v>
      </c>
      <c r="J969" s="959">
        <v>103.121</v>
      </c>
      <c r="K969" s="959">
        <v>102.90900000000001</v>
      </c>
      <c r="L969" s="959">
        <v>102.672</v>
      </c>
      <c r="M969" s="960">
        <v>102.31100000000001</v>
      </c>
      <c r="N969" s="977"/>
      <c r="O969" s="972"/>
      <c r="P969" s="1184"/>
    </row>
    <row r="970" spans="1:16" ht="16.5" thickBot="1">
      <c r="A970" s="972"/>
      <c r="B970" s="972"/>
      <c r="C970" s="1838" t="s">
        <v>656</v>
      </c>
      <c r="D970" s="1828"/>
      <c r="E970" s="1828"/>
      <c r="F970" s="1828"/>
      <c r="G970" s="1828"/>
      <c r="H970" s="1828"/>
      <c r="I970" s="1828"/>
      <c r="J970" s="1828"/>
      <c r="K970" s="1828"/>
      <c r="L970" s="1828"/>
      <c r="M970" s="1829"/>
      <c r="N970" s="977"/>
      <c r="O970" s="972"/>
      <c r="P970" s="1184"/>
    </row>
    <row r="971" spans="1:16" ht="15.75">
      <c r="A971" s="972"/>
      <c r="B971" s="972"/>
      <c r="C971" s="939" t="s">
        <v>657</v>
      </c>
      <c r="D971" s="940"/>
      <c r="E971" s="940"/>
      <c r="F971" s="941"/>
      <c r="G971" s="941"/>
      <c r="H971" s="940"/>
      <c r="I971" s="940"/>
      <c r="J971" s="942"/>
      <c r="K971" s="943"/>
      <c r="L971" s="940"/>
      <c r="M971" s="966"/>
      <c r="N971" s="977"/>
      <c r="O971" s="972"/>
      <c r="P971" s="1184"/>
    </row>
    <row r="972" spans="1:16" ht="15.75">
      <c r="A972" s="972"/>
      <c r="B972" s="972"/>
      <c r="C972" s="971"/>
      <c r="D972" s="946"/>
      <c r="E972" s="946"/>
      <c r="F972" s="945"/>
      <c r="G972" s="945"/>
      <c r="H972" s="946"/>
      <c r="I972" s="946"/>
      <c r="J972" s="947"/>
      <c r="K972" s="947"/>
      <c r="L972" s="946"/>
      <c r="M972" s="948"/>
      <c r="N972" s="977"/>
      <c r="O972" s="972"/>
      <c r="P972" s="1184"/>
    </row>
    <row r="973" spans="1:16" ht="15.75">
      <c r="A973" s="972"/>
      <c r="B973" s="972"/>
      <c r="C973" s="949"/>
      <c r="D973" s="950"/>
      <c r="E973" s="950"/>
      <c r="F973" s="950"/>
      <c r="G973" s="950"/>
      <c r="H973" s="950"/>
      <c r="I973" s="950"/>
      <c r="J973" s="950"/>
      <c r="K973" s="950"/>
      <c r="L973" s="950"/>
      <c r="M973" s="951"/>
      <c r="N973" s="977"/>
      <c r="O973" s="972"/>
      <c r="P973" s="1184"/>
    </row>
    <row r="974" spans="1:16" ht="15.75">
      <c r="A974" s="972"/>
      <c r="B974" s="972"/>
      <c r="C974" s="952" t="s">
        <v>548</v>
      </c>
      <c r="D974" s="953" t="s">
        <v>549</v>
      </c>
      <c r="E974" s="953" t="s">
        <v>550</v>
      </c>
      <c r="F974" s="953" t="s">
        <v>551</v>
      </c>
      <c r="G974" s="953" t="s">
        <v>552</v>
      </c>
      <c r="H974" s="953" t="s">
        <v>553</v>
      </c>
      <c r="I974" s="953" t="s">
        <v>554</v>
      </c>
      <c r="J974" s="953" t="s">
        <v>555</v>
      </c>
      <c r="K974" s="953" t="s">
        <v>556</v>
      </c>
      <c r="L974" s="953" t="s">
        <v>557</v>
      </c>
      <c r="M974" s="954" t="s">
        <v>558</v>
      </c>
      <c r="N974" s="977"/>
      <c r="O974" s="972"/>
      <c r="P974" s="1184"/>
    </row>
    <row r="975" spans="1:16" ht="15.75">
      <c r="A975" s="972"/>
      <c r="B975" s="972"/>
      <c r="C975" s="964">
        <v>4.4999999999999998E-2</v>
      </c>
      <c r="D975" s="956"/>
      <c r="E975" s="956"/>
      <c r="F975" s="956"/>
      <c r="G975" s="956"/>
      <c r="H975" s="956">
        <v>98.024000000000001</v>
      </c>
      <c r="I975" s="956">
        <v>98.015000000000001</v>
      </c>
      <c r="J975" s="956">
        <v>98.013999999999996</v>
      </c>
      <c r="K975" s="956">
        <v>97.869</v>
      </c>
      <c r="L975" s="956">
        <v>97.698999999999998</v>
      </c>
      <c r="M975" s="957">
        <v>97.403000000000006</v>
      </c>
      <c r="N975" s="977"/>
      <c r="O975" s="972"/>
      <c r="P975" s="1184"/>
    </row>
    <row r="976" spans="1:16" ht="15.75">
      <c r="A976" s="972"/>
      <c r="B976" s="972"/>
      <c r="C976" s="964">
        <v>4.6249999999999999E-2</v>
      </c>
      <c r="D976" s="956"/>
      <c r="E976" s="956"/>
      <c r="F976" s="956"/>
      <c r="G976" s="956"/>
      <c r="H976" s="956">
        <v>98.058000000000007</v>
      </c>
      <c r="I976" s="956">
        <v>98.055999999999997</v>
      </c>
      <c r="J976" s="956">
        <v>98.05</v>
      </c>
      <c r="K976" s="956">
        <v>97.873999999999995</v>
      </c>
      <c r="L976" s="956">
        <v>97.674000000000007</v>
      </c>
      <c r="M976" s="957">
        <v>97.347999999999999</v>
      </c>
      <c r="N976" s="977"/>
      <c r="O976" s="972"/>
      <c r="P976" s="1184"/>
    </row>
    <row r="977" spans="1:16" ht="15.75">
      <c r="A977" s="972"/>
      <c r="B977" s="972"/>
      <c r="C977" s="964">
        <v>4.7500000000000001E-2</v>
      </c>
      <c r="D977" s="956"/>
      <c r="E977" s="956"/>
      <c r="F977" s="956"/>
      <c r="G977" s="956"/>
      <c r="H977" s="956">
        <v>98.602000000000004</v>
      </c>
      <c r="I977" s="956">
        <v>98.6</v>
      </c>
      <c r="J977" s="956">
        <v>98.593999999999994</v>
      </c>
      <c r="K977" s="956">
        <v>98.418999999999997</v>
      </c>
      <c r="L977" s="956">
        <v>98.218000000000004</v>
      </c>
      <c r="M977" s="957">
        <v>97.891999999999996</v>
      </c>
      <c r="N977" s="977"/>
      <c r="O977" s="972"/>
      <c r="P977" s="1184"/>
    </row>
    <row r="978" spans="1:16" ht="15.75">
      <c r="A978" s="972"/>
      <c r="B978" s="972"/>
      <c r="C978" s="964">
        <v>4.8750000000000002E-2</v>
      </c>
      <c r="D978" s="956"/>
      <c r="E978" s="956"/>
      <c r="F978" s="956"/>
      <c r="G978" s="956"/>
      <c r="H978" s="956">
        <v>99.113</v>
      </c>
      <c r="I978" s="956">
        <v>99.111000000000004</v>
      </c>
      <c r="J978" s="956">
        <v>99.105000000000004</v>
      </c>
      <c r="K978" s="956">
        <v>98.93</v>
      </c>
      <c r="L978" s="956">
        <v>98.728999999999999</v>
      </c>
      <c r="M978" s="957">
        <v>98.403000000000006</v>
      </c>
      <c r="N978" s="977"/>
      <c r="O978" s="972"/>
      <c r="P978" s="1184"/>
    </row>
    <row r="979" spans="1:16" ht="15.75">
      <c r="A979" s="972"/>
      <c r="B979" s="972"/>
      <c r="C979" s="964">
        <v>4.99E-2</v>
      </c>
      <c r="D979" s="956"/>
      <c r="E979" s="956"/>
      <c r="F979" s="956"/>
      <c r="G979" s="956"/>
      <c r="H979" s="956">
        <v>99.462000000000003</v>
      </c>
      <c r="I979" s="956">
        <v>99.46</v>
      </c>
      <c r="J979" s="956">
        <v>99.453999999999994</v>
      </c>
      <c r="K979" s="956">
        <v>99.278000000000006</v>
      </c>
      <c r="L979" s="956">
        <v>99.076999999999998</v>
      </c>
      <c r="M979" s="957">
        <v>98.751999999999995</v>
      </c>
      <c r="N979" s="977"/>
      <c r="O979" s="972"/>
      <c r="P979" s="1184"/>
    </row>
    <row r="980" spans="1:16" ht="15.75">
      <c r="A980" s="972"/>
      <c r="B980" s="972"/>
      <c r="C980" s="964">
        <v>0.05</v>
      </c>
      <c r="D980" s="956"/>
      <c r="E980" s="956"/>
      <c r="F980" s="956"/>
      <c r="G980" s="956"/>
      <c r="H980" s="956">
        <v>99.477999999999994</v>
      </c>
      <c r="I980" s="956">
        <v>99.477000000000004</v>
      </c>
      <c r="J980" s="956">
        <v>99.47</v>
      </c>
      <c r="K980" s="956">
        <v>99.295000000000002</v>
      </c>
      <c r="L980" s="956">
        <v>99.093999999999994</v>
      </c>
      <c r="M980" s="957">
        <v>98.769000000000005</v>
      </c>
      <c r="N980" s="977"/>
      <c r="O980" s="972"/>
      <c r="P980" s="1184"/>
    </row>
    <row r="981" spans="1:16" ht="15.75">
      <c r="A981" s="972"/>
      <c r="B981" s="972"/>
      <c r="C981" s="964">
        <v>5.1249999999999997E-2</v>
      </c>
      <c r="D981" s="956"/>
      <c r="E981" s="956"/>
      <c r="F981" s="956"/>
      <c r="G981" s="956"/>
      <c r="H981" s="956">
        <v>99.387</v>
      </c>
      <c r="I981" s="956">
        <v>99.370999999999995</v>
      </c>
      <c r="J981" s="956">
        <v>99.358000000000004</v>
      </c>
      <c r="K981" s="956">
        <v>99.188999999999993</v>
      </c>
      <c r="L981" s="956">
        <v>98.995999999999995</v>
      </c>
      <c r="M981" s="957">
        <v>98.677999999999997</v>
      </c>
      <c r="N981" s="977"/>
      <c r="O981" s="972"/>
      <c r="P981" s="1184"/>
    </row>
    <row r="982" spans="1:16" ht="15.75">
      <c r="A982" s="972"/>
      <c r="B982" s="972"/>
      <c r="C982" s="964">
        <v>5.2499999999999998E-2</v>
      </c>
      <c r="D982" s="956"/>
      <c r="E982" s="956"/>
      <c r="F982" s="956"/>
      <c r="G982" s="956"/>
      <c r="H982" s="956">
        <v>99.903999999999996</v>
      </c>
      <c r="I982" s="956">
        <v>99.888000000000005</v>
      </c>
      <c r="J982" s="956">
        <v>99.875</v>
      </c>
      <c r="K982" s="956">
        <v>99.706999999999994</v>
      </c>
      <c r="L982" s="956">
        <v>99.513999999999996</v>
      </c>
      <c r="M982" s="957">
        <v>99.195999999999998</v>
      </c>
      <c r="N982" s="977"/>
      <c r="O982" s="972"/>
      <c r="P982" s="1184"/>
    </row>
    <row r="983" spans="1:16" ht="15.75">
      <c r="A983" s="972"/>
      <c r="B983" s="972"/>
      <c r="C983" s="964">
        <v>5.3749999999999999E-2</v>
      </c>
      <c r="D983" s="956"/>
      <c r="E983" s="956"/>
      <c r="F983" s="956"/>
      <c r="G983" s="956"/>
      <c r="H983" s="956">
        <v>100.367</v>
      </c>
      <c r="I983" s="956">
        <v>100.352</v>
      </c>
      <c r="J983" s="956">
        <v>100.33799999999999</v>
      </c>
      <c r="K983" s="956">
        <v>100.17</v>
      </c>
      <c r="L983" s="956">
        <v>99.977000000000004</v>
      </c>
      <c r="M983" s="957">
        <v>99.659000000000006</v>
      </c>
      <c r="N983" s="977"/>
      <c r="O983" s="972"/>
      <c r="P983" s="1184"/>
    </row>
    <row r="984" spans="1:16" ht="15.75">
      <c r="A984" s="972"/>
      <c r="B984" s="972"/>
      <c r="C984" s="964">
        <v>5.5E-2</v>
      </c>
      <c r="D984" s="956"/>
      <c r="E984" s="956"/>
      <c r="F984" s="956"/>
      <c r="G984" s="956"/>
      <c r="H984" s="956">
        <v>100.65600000000001</v>
      </c>
      <c r="I984" s="956">
        <v>100.64</v>
      </c>
      <c r="J984" s="956">
        <v>100.627</v>
      </c>
      <c r="K984" s="956">
        <v>100.459</v>
      </c>
      <c r="L984" s="956">
        <v>100.26600000000001</v>
      </c>
      <c r="M984" s="957">
        <v>99.947999999999993</v>
      </c>
      <c r="N984" s="977"/>
      <c r="O984" s="972"/>
      <c r="P984" s="1184"/>
    </row>
    <row r="985" spans="1:16" ht="15.75">
      <c r="A985" s="972"/>
      <c r="B985" s="972"/>
      <c r="C985" s="964">
        <v>5.6250000000000001E-2</v>
      </c>
      <c r="D985" s="956"/>
      <c r="E985" s="956"/>
      <c r="F985" s="956"/>
      <c r="G985" s="956"/>
      <c r="H985" s="956">
        <v>100.526</v>
      </c>
      <c r="I985" s="956">
        <v>100.496</v>
      </c>
      <c r="J985" s="956">
        <v>100.468</v>
      </c>
      <c r="K985" s="956">
        <v>100.285</v>
      </c>
      <c r="L985" s="956">
        <v>100.07599999999999</v>
      </c>
      <c r="M985" s="957">
        <v>99.742999999999995</v>
      </c>
      <c r="N985" s="977"/>
      <c r="O985" s="972"/>
      <c r="P985" s="1184"/>
    </row>
    <row r="986" spans="1:16" ht="15.75">
      <c r="A986" s="972"/>
      <c r="B986" s="972"/>
      <c r="C986" s="964">
        <v>5.7500000000000002E-2</v>
      </c>
      <c r="D986" s="956"/>
      <c r="E986" s="956"/>
      <c r="F986" s="956"/>
      <c r="G986" s="956"/>
      <c r="H986" s="956">
        <v>101.011</v>
      </c>
      <c r="I986" s="956">
        <v>100.98099999999999</v>
      </c>
      <c r="J986" s="956">
        <v>100.953</v>
      </c>
      <c r="K986" s="956">
        <v>100.77</v>
      </c>
      <c r="L986" s="956">
        <v>100.562</v>
      </c>
      <c r="M986" s="957">
        <v>100.229</v>
      </c>
      <c r="N986" s="977"/>
      <c r="O986" s="972"/>
      <c r="P986" s="1184"/>
    </row>
    <row r="987" spans="1:16" ht="15.75">
      <c r="A987" s="972"/>
      <c r="B987" s="972"/>
      <c r="C987" s="964">
        <v>5.8749999999999997E-2</v>
      </c>
      <c r="D987" s="956"/>
      <c r="E987" s="956"/>
      <c r="F987" s="956"/>
      <c r="G987" s="956"/>
      <c r="H987" s="956">
        <v>101.44799999999999</v>
      </c>
      <c r="I987" s="956">
        <v>101.41800000000001</v>
      </c>
      <c r="J987" s="956">
        <v>101.39</v>
      </c>
      <c r="K987" s="956">
        <v>101.20699999999999</v>
      </c>
      <c r="L987" s="956">
        <v>100.999</v>
      </c>
      <c r="M987" s="957">
        <v>100.666</v>
      </c>
      <c r="N987" s="977"/>
      <c r="O987" s="972"/>
      <c r="P987" s="1184"/>
    </row>
    <row r="988" spans="1:16" ht="15.75">
      <c r="A988" s="972"/>
      <c r="B988" s="972"/>
      <c r="C988" s="964">
        <v>5.9900000000000002E-2</v>
      </c>
      <c r="D988" s="956"/>
      <c r="E988" s="956"/>
      <c r="F988" s="956"/>
      <c r="G988" s="956"/>
      <c r="H988" s="956">
        <v>101.70699999999999</v>
      </c>
      <c r="I988" s="956">
        <v>101.67700000000001</v>
      </c>
      <c r="J988" s="956">
        <v>101.649</v>
      </c>
      <c r="K988" s="956">
        <v>101.46599999999999</v>
      </c>
      <c r="L988" s="956">
        <v>101.258</v>
      </c>
      <c r="M988" s="957">
        <v>100.925</v>
      </c>
      <c r="N988" s="977"/>
      <c r="O988" s="972"/>
      <c r="P988" s="1184"/>
    </row>
    <row r="989" spans="1:16" ht="15.75">
      <c r="A989" s="972"/>
      <c r="B989" s="972"/>
      <c r="C989" s="964">
        <v>0.06</v>
      </c>
      <c r="D989" s="956"/>
      <c r="E989" s="956"/>
      <c r="F989" s="956"/>
      <c r="G989" s="956"/>
      <c r="H989" s="956">
        <v>101.724</v>
      </c>
      <c r="I989" s="956">
        <v>101.694</v>
      </c>
      <c r="J989" s="956">
        <v>101.666</v>
      </c>
      <c r="K989" s="956">
        <v>101.483</v>
      </c>
      <c r="L989" s="956">
        <v>101.27500000000001</v>
      </c>
      <c r="M989" s="957">
        <v>100.94199999999999</v>
      </c>
      <c r="N989" s="977"/>
      <c r="O989" s="972"/>
      <c r="P989" s="1184"/>
    </row>
    <row r="990" spans="1:16" ht="15.75">
      <c r="A990" s="972"/>
      <c r="B990" s="972"/>
      <c r="C990" s="964">
        <v>6.1249999999999999E-2</v>
      </c>
      <c r="D990" s="956"/>
      <c r="E990" s="956"/>
      <c r="F990" s="956"/>
      <c r="G990" s="956"/>
      <c r="H990" s="956">
        <v>101.437</v>
      </c>
      <c r="I990" s="956">
        <v>101.407</v>
      </c>
      <c r="J990" s="956">
        <v>101.35599999999999</v>
      </c>
      <c r="K990" s="956">
        <v>101.105</v>
      </c>
      <c r="L990" s="956">
        <v>100.82899999999999</v>
      </c>
      <c r="M990" s="957">
        <v>100.428</v>
      </c>
      <c r="N990" s="977"/>
      <c r="O990" s="972"/>
      <c r="P990" s="1184"/>
    </row>
    <row r="991" spans="1:16" ht="15.75">
      <c r="A991" s="972"/>
      <c r="B991" s="972"/>
      <c r="C991" s="964">
        <v>6.25E-2</v>
      </c>
      <c r="D991" s="956"/>
      <c r="E991" s="956"/>
      <c r="F991" s="956"/>
      <c r="G991" s="956"/>
      <c r="H991" s="956">
        <v>101.90900000000001</v>
      </c>
      <c r="I991" s="956">
        <v>101.879</v>
      </c>
      <c r="J991" s="956">
        <v>101.82899999999999</v>
      </c>
      <c r="K991" s="956">
        <v>101.578</v>
      </c>
      <c r="L991" s="956">
        <v>101.301</v>
      </c>
      <c r="M991" s="957">
        <v>100.9</v>
      </c>
      <c r="N991" s="977"/>
      <c r="O991" s="972"/>
      <c r="P991" s="1184"/>
    </row>
    <row r="992" spans="1:16" ht="15.75">
      <c r="A992" s="972"/>
      <c r="B992" s="972"/>
      <c r="C992" s="964">
        <v>6.3750000000000001E-2</v>
      </c>
      <c r="D992" s="956"/>
      <c r="E992" s="956"/>
      <c r="F992" s="956"/>
      <c r="G992" s="956"/>
      <c r="H992" s="956">
        <v>102.337</v>
      </c>
      <c r="I992" s="956">
        <v>102.307</v>
      </c>
      <c r="J992" s="956">
        <v>102.25700000000001</v>
      </c>
      <c r="K992" s="956">
        <v>102.005</v>
      </c>
      <c r="L992" s="956">
        <v>101.729</v>
      </c>
      <c r="M992" s="957">
        <v>101.328</v>
      </c>
      <c r="N992" s="977"/>
      <c r="O992" s="972"/>
      <c r="P992" s="1184"/>
    </row>
    <row r="993" spans="1:16" ht="15.75">
      <c r="A993" s="972"/>
      <c r="B993" s="972"/>
      <c r="C993" s="964">
        <v>6.5000000000000002E-2</v>
      </c>
      <c r="D993" s="956"/>
      <c r="E993" s="956"/>
      <c r="F993" s="956"/>
      <c r="G993" s="956"/>
      <c r="H993" s="956">
        <v>102.601</v>
      </c>
      <c r="I993" s="956">
        <v>102.571</v>
      </c>
      <c r="J993" s="956">
        <v>102.52</v>
      </c>
      <c r="K993" s="956">
        <v>102.26900000000001</v>
      </c>
      <c r="L993" s="956">
        <v>101.99299999999999</v>
      </c>
      <c r="M993" s="957">
        <v>101.592</v>
      </c>
      <c r="N993" s="977"/>
      <c r="O993" s="972"/>
      <c r="P993" s="1184"/>
    </row>
    <row r="994" spans="1:16" ht="16.5" thickBot="1">
      <c r="A994" s="972"/>
      <c r="B994" s="972"/>
      <c r="C994" s="965">
        <v>6.6250000000000003E-2</v>
      </c>
      <c r="D994" s="959"/>
      <c r="E994" s="959"/>
      <c r="F994" s="959"/>
      <c r="G994" s="959"/>
      <c r="H994" s="959">
        <v>102.07599999999999</v>
      </c>
      <c r="I994" s="959">
        <v>102.018</v>
      </c>
      <c r="J994" s="959">
        <v>101.944</v>
      </c>
      <c r="K994" s="959">
        <v>101.67700000000001</v>
      </c>
      <c r="L994" s="959">
        <v>101.386</v>
      </c>
      <c r="M994" s="960">
        <v>100.97</v>
      </c>
      <c r="N994" s="977"/>
      <c r="O994" s="972"/>
      <c r="P994" s="1184"/>
    </row>
    <row r="995" spans="1:16" ht="15.75">
      <c r="A995" s="1010"/>
      <c r="B995" s="1010"/>
      <c r="C995" s="1839"/>
      <c r="D995" s="1839"/>
      <c r="E995" s="1839"/>
      <c r="F995" s="1839"/>
      <c r="G995" s="1839"/>
      <c r="H995" s="1839"/>
      <c r="I995" s="1839"/>
      <c r="J995" s="1839"/>
      <c r="K995" s="1839"/>
      <c r="L995" s="1839"/>
      <c r="M995" s="1839"/>
      <c r="N995" s="1011"/>
      <c r="O995" s="1010"/>
      <c r="P995" s="1184"/>
    </row>
    <row r="996" spans="1:16" ht="15.75">
      <c r="A996" s="1010"/>
      <c r="B996" s="1010"/>
      <c r="C996" s="1012"/>
      <c r="D996" s="1012"/>
      <c r="E996" s="1012"/>
      <c r="F996" s="1013"/>
      <c r="G996" s="1013"/>
      <c r="H996" s="1012"/>
      <c r="I996" s="1012"/>
      <c r="J996" s="1014"/>
      <c r="K996" s="1015"/>
      <c r="L996" s="1012"/>
      <c r="M996" s="1016"/>
      <c r="N996" s="1011"/>
      <c r="O996" s="1010"/>
      <c r="P996" s="1184"/>
    </row>
    <row r="997" spans="1:16" ht="15.75">
      <c r="A997" s="1010"/>
      <c r="B997" s="1010"/>
      <c r="C997" s="1013"/>
      <c r="D997" s="1012"/>
      <c r="E997" s="1012"/>
      <c r="F997" s="1013"/>
      <c r="G997" s="1013"/>
      <c r="H997" s="1012"/>
      <c r="I997" s="1012"/>
      <c r="J997" s="1015"/>
      <c r="K997" s="1015"/>
      <c r="L997" s="1012"/>
      <c r="M997" s="1016"/>
      <c r="N997" s="1011"/>
      <c r="O997" s="1010"/>
      <c r="P997" s="1184"/>
    </row>
    <row r="998" spans="1:16" ht="15.75">
      <c r="A998" s="1010"/>
      <c r="B998" s="1010"/>
      <c r="C998" s="1017"/>
      <c r="D998" s="1017"/>
      <c r="E998" s="1017"/>
      <c r="F998" s="1017"/>
      <c r="G998" s="1017"/>
      <c r="H998" s="1017"/>
      <c r="I998" s="1017"/>
      <c r="J998" s="1017"/>
      <c r="K998" s="1017"/>
      <c r="L998" s="1017"/>
      <c r="M998" s="1017"/>
      <c r="N998" s="1011"/>
      <c r="O998" s="1010"/>
      <c r="P998" s="1184"/>
    </row>
    <row r="999" spans="1:16" ht="15.75">
      <c r="A999" s="1010"/>
      <c r="B999" s="1010"/>
      <c r="C999" s="1017"/>
      <c r="D999" s="1017"/>
      <c r="E999" s="1017"/>
      <c r="F999" s="1017"/>
      <c r="G999" s="1017"/>
      <c r="H999" s="1017"/>
      <c r="I999" s="1017"/>
      <c r="J999" s="1017"/>
      <c r="K999" s="1017"/>
      <c r="L999" s="1017"/>
      <c r="M999" s="1017"/>
      <c r="N999" s="1011"/>
      <c r="O999" s="1010"/>
      <c r="P999" s="1184"/>
    </row>
    <row r="1000" spans="1:16" ht="15.75">
      <c r="A1000" s="1010"/>
      <c r="B1000" s="1010"/>
      <c r="C1000" s="1018"/>
      <c r="D1000" s="1019"/>
      <c r="E1000" s="1019"/>
      <c r="F1000" s="1019"/>
      <c r="G1000" s="1019"/>
      <c r="H1000" s="1019"/>
      <c r="I1000" s="1019"/>
      <c r="J1000" s="1019"/>
      <c r="K1000" s="1019"/>
      <c r="L1000" s="1019"/>
      <c r="M1000" s="1019"/>
      <c r="N1000" s="1011"/>
      <c r="O1000" s="1010"/>
      <c r="P1000" s="1184"/>
    </row>
    <row r="1001" spans="1:16" ht="15.75">
      <c r="A1001" s="1010"/>
      <c r="B1001" s="1010"/>
      <c r="C1001" s="1018"/>
      <c r="D1001" s="1019"/>
      <c r="E1001" s="1019"/>
      <c r="F1001" s="1019"/>
      <c r="G1001" s="1019"/>
      <c r="H1001" s="1019"/>
      <c r="I1001" s="1019"/>
      <c r="J1001" s="1019"/>
      <c r="K1001" s="1019"/>
      <c r="L1001" s="1019"/>
      <c r="M1001" s="1019"/>
      <c r="N1001" s="1011"/>
      <c r="O1001" s="1010"/>
      <c r="P1001" s="1184"/>
    </row>
    <row r="1002" spans="1:16" ht="15.75">
      <c r="A1002" s="1010"/>
      <c r="B1002" s="1010"/>
      <c r="C1002" s="1018"/>
      <c r="D1002" s="1019"/>
      <c r="E1002" s="1019"/>
      <c r="F1002" s="1019"/>
      <c r="G1002" s="1019"/>
      <c r="H1002" s="1019"/>
      <c r="I1002" s="1019"/>
      <c r="J1002" s="1019"/>
      <c r="K1002" s="1019"/>
      <c r="L1002" s="1019"/>
      <c r="M1002" s="1019"/>
      <c r="N1002" s="1011"/>
      <c r="O1002" s="1010"/>
      <c r="P1002" s="1184"/>
    </row>
    <row r="1003" spans="1:16" ht="15.75">
      <c r="A1003" s="1010"/>
      <c r="B1003" s="1010"/>
      <c r="C1003" s="1018"/>
      <c r="D1003" s="1019"/>
      <c r="E1003" s="1019"/>
      <c r="F1003" s="1019"/>
      <c r="G1003" s="1019"/>
      <c r="H1003" s="1019"/>
      <c r="I1003" s="1019"/>
      <c r="J1003" s="1019"/>
      <c r="K1003" s="1019"/>
      <c r="L1003" s="1019"/>
      <c r="M1003" s="1019"/>
      <c r="N1003" s="1011"/>
      <c r="O1003" s="1010"/>
      <c r="P1003" s="1184"/>
    </row>
    <row r="1004" spans="1:16" ht="15.75">
      <c r="A1004" s="1010"/>
      <c r="B1004" s="1010"/>
      <c r="C1004" s="1018"/>
      <c r="D1004" s="1019"/>
      <c r="E1004" s="1019"/>
      <c r="F1004" s="1019"/>
      <c r="G1004" s="1019"/>
      <c r="H1004" s="1019"/>
      <c r="I1004" s="1019"/>
      <c r="J1004" s="1019"/>
      <c r="K1004" s="1019"/>
      <c r="L1004" s="1019"/>
      <c r="M1004" s="1019"/>
      <c r="N1004" s="1011"/>
      <c r="O1004" s="1010"/>
      <c r="P1004" s="1184"/>
    </row>
    <row r="1005" spans="1:16" ht="15.75">
      <c r="A1005" s="1010"/>
      <c r="B1005" s="1010"/>
      <c r="C1005" s="1018"/>
      <c r="D1005" s="1019"/>
      <c r="E1005" s="1019"/>
      <c r="F1005" s="1019"/>
      <c r="G1005" s="1019"/>
      <c r="H1005" s="1019"/>
      <c r="I1005" s="1019"/>
      <c r="J1005" s="1019"/>
      <c r="K1005" s="1019"/>
      <c r="L1005" s="1019"/>
      <c r="M1005" s="1019"/>
      <c r="N1005" s="1011"/>
      <c r="O1005" s="1010"/>
      <c r="P1005" s="1184"/>
    </row>
    <row r="1006" spans="1:16" ht="15.75">
      <c r="A1006" s="1010"/>
      <c r="B1006" s="1010"/>
      <c r="C1006" s="1018"/>
      <c r="D1006" s="1019"/>
      <c r="E1006" s="1019"/>
      <c r="F1006" s="1019"/>
      <c r="G1006" s="1019"/>
      <c r="H1006" s="1019"/>
      <c r="I1006" s="1019"/>
      <c r="J1006" s="1019"/>
      <c r="K1006" s="1019"/>
      <c r="L1006" s="1019"/>
      <c r="M1006" s="1019"/>
      <c r="N1006" s="1011"/>
      <c r="O1006" s="1010"/>
      <c r="P1006" s="1184"/>
    </row>
    <row r="1007" spans="1:16" ht="15.75">
      <c r="A1007" s="1010"/>
      <c r="B1007" s="1010"/>
      <c r="C1007" s="1018"/>
      <c r="D1007" s="1019"/>
      <c r="E1007" s="1019"/>
      <c r="F1007" s="1019"/>
      <c r="G1007" s="1019"/>
      <c r="H1007" s="1019"/>
      <c r="I1007" s="1019"/>
      <c r="J1007" s="1019"/>
      <c r="K1007" s="1019"/>
      <c r="L1007" s="1019"/>
      <c r="M1007" s="1019"/>
      <c r="N1007" s="1011"/>
      <c r="O1007" s="1010"/>
      <c r="P1007" s="1184"/>
    </row>
    <row r="1008" spans="1:16" ht="15.75">
      <c r="A1008" s="1010"/>
      <c r="B1008" s="1010"/>
      <c r="C1008" s="1018"/>
      <c r="D1008" s="1019"/>
      <c r="E1008" s="1019"/>
      <c r="F1008" s="1019"/>
      <c r="G1008" s="1019"/>
      <c r="H1008" s="1019"/>
      <c r="I1008" s="1019"/>
      <c r="J1008" s="1019"/>
      <c r="K1008" s="1019"/>
      <c r="L1008" s="1019"/>
      <c r="M1008" s="1019"/>
      <c r="N1008" s="1011"/>
      <c r="O1008" s="1010"/>
      <c r="P1008" s="1184"/>
    </row>
    <row r="1009" spans="1:16" ht="15.75">
      <c r="A1009" s="1010"/>
      <c r="B1009" s="1010"/>
      <c r="C1009" s="1018"/>
      <c r="D1009" s="1019"/>
      <c r="E1009" s="1019"/>
      <c r="F1009" s="1019"/>
      <c r="G1009" s="1019"/>
      <c r="H1009" s="1019"/>
      <c r="I1009" s="1019"/>
      <c r="J1009" s="1019"/>
      <c r="K1009" s="1019"/>
      <c r="L1009" s="1019"/>
      <c r="M1009" s="1019"/>
      <c r="N1009" s="1011"/>
      <c r="O1009" s="1010"/>
      <c r="P1009" s="1184"/>
    </row>
    <row r="1010" spans="1:16" ht="15.75">
      <c r="A1010" s="1010"/>
      <c r="B1010" s="1010"/>
      <c r="C1010" s="1018"/>
      <c r="D1010" s="1019"/>
      <c r="E1010" s="1019"/>
      <c r="F1010" s="1019"/>
      <c r="G1010" s="1019"/>
      <c r="H1010" s="1019"/>
      <c r="I1010" s="1019"/>
      <c r="J1010" s="1019"/>
      <c r="K1010" s="1019"/>
      <c r="L1010" s="1019"/>
      <c r="M1010" s="1019"/>
      <c r="N1010" s="1011"/>
      <c r="O1010" s="1010"/>
      <c r="P1010" s="1184"/>
    </row>
    <row r="1011" spans="1:16" ht="15.75">
      <c r="A1011" s="1010"/>
      <c r="B1011" s="1010"/>
      <c r="C1011" s="1018"/>
      <c r="D1011" s="1019"/>
      <c r="E1011" s="1019"/>
      <c r="F1011" s="1019"/>
      <c r="G1011" s="1019"/>
      <c r="H1011" s="1019"/>
      <c r="I1011" s="1019"/>
      <c r="J1011" s="1019"/>
      <c r="K1011" s="1019"/>
      <c r="L1011" s="1019"/>
      <c r="M1011" s="1019"/>
      <c r="N1011" s="1011"/>
      <c r="O1011" s="1010"/>
      <c r="P1011" s="1184"/>
    </row>
    <row r="1012" spans="1:16" ht="15.75">
      <c r="A1012" s="1010"/>
      <c r="B1012" s="1010"/>
      <c r="C1012" s="1018"/>
      <c r="D1012" s="1019"/>
      <c r="E1012" s="1019"/>
      <c r="F1012" s="1019"/>
      <c r="G1012" s="1019"/>
      <c r="H1012" s="1019"/>
      <c r="I1012" s="1019"/>
      <c r="J1012" s="1019"/>
      <c r="K1012" s="1019"/>
      <c r="L1012" s="1019"/>
      <c r="M1012" s="1019"/>
      <c r="N1012" s="1011"/>
      <c r="O1012" s="1010"/>
      <c r="P1012" s="1184"/>
    </row>
    <row r="1013" spans="1:16" ht="15.75">
      <c r="A1013" s="1010"/>
      <c r="B1013" s="1010"/>
      <c r="C1013" s="1018"/>
      <c r="D1013" s="1019"/>
      <c r="E1013" s="1019"/>
      <c r="F1013" s="1019"/>
      <c r="G1013" s="1019"/>
      <c r="H1013" s="1019"/>
      <c r="I1013" s="1019"/>
      <c r="J1013" s="1019"/>
      <c r="K1013" s="1019"/>
      <c r="L1013" s="1019"/>
      <c r="M1013" s="1019"/>
      <c r="N1013" s="1011"/>
      <c r="O1013" s="1010"/>
      <c r="P1013" s="1184"/>
    </row>
    <row r="1014" spans="1:16" ht="15.75">
      <c r="A1014" s="1010"/>
      <c r="B1014" s="1010"/>
      <c r="C1014" s="1018"/>
      <c r="D1014" s="1019"/>
      <c r="E1014" s="1019"/>
      <c r="F1014" s="1019"/>
      <c r="G1014" s="1019"/>
      <c r="H1014" s="1019"/>
      <c r="I1014" s="1019"/>
      <c r="J1014" s="1019"/>
      <c r="K1014" s="1019"/>
      <c r="L1014" s="1019"/>
      <c r="M1014" s="1019"/>
      <c r="N1014" s="1011"/>
      <c r="O1014" s="1010"/>
      <c r="P1014" s="1184"/>
    </row>
    <row r="1015" spans="1:16" ht="15.75">
      <c r="A1015" s="1010"/>
      <c r="B1015" s="1010"/>
      <c r="C1015" s="1018"/>
      <c r="D1015" s="1019"/>
      <c r="E1015" s="1019"/>
      <c r="F1015" s="1019"/>
      <c r="G1015" s="1019"/>
      <c r="H1015" s="1019"/>
      <c r="I1015" s="1019"/>
      <c r="J1015" s="1019"/>
      <c r="K1015" s="1019"/>
      <c r="L1015" s="1019"/>
      <c r="M1015" s="1019"/>
      <c r="N1015" s="1011"/>
      <c r="O1015" s="1010"/>
      <c r="P1015" s="1184"/>
    </row>
    <row r="1016" spans="1:16" ht="15.75">
      <c r="A1016" s="1010"/>
      <c r="B1016" s="1010"/>
      <c r="C1016" s="1018"/>
      <c r="D1016" s="1019"/>
      <c r="E1016" s="1019"/>
      <c r="F1016" s="1019"/>
      <c r="G1016" s="1019"/>
      <c r="H1016" s="1019"/>
      <c r="I1016" s="1019"/>
      <c r="J1016" s="1019"/>
      <c r="K1016" s="1019"/>
      <c r="L1016" s="1019"/>
      <c r="M1016" s="1019"/>
      <c r="N1016" s="1011"/>
      <c r="O1016" s="1010"/>
      <c r="P1016" s="1184"/>
    </row>
    <row r="1017" spans="1:16" ht="15.75">
      <c r="A1017" s="1010"/>
      <c r="B1017" s="1010"/>
      <c r="C1017" s="1018"/>
      <c r="D1017" s="1019"/>
      <c r="E1017" s="1019"/>
      <c r="F1017" s="1019"/>
      <c r="G1017" s="1019"/>
      <c r="H1017" s="1019"/>
      <c r="I1017" s="1019"/>
      <c r="J1017" s="1019"/>
      <c r="K1017" s="1019"/>
      <c r="L1017" s="1019"/>
      <c r="M1017" s="1019"/>
      <c r="N1017" s="1011"/>
      <c r="O1017" s="1010"/>
      <c r="P1017" s="1184"/>
    </row>
    <row r="1018" spans="1:16" ht="15.75">
      <c r="A1018" s="1010"/>
      <c r="B1018" s="1010"/>
      <c r="C1018" s="1018"/>
      <c r="D1018" s="1019"/>
      <c r="E1018" s="1019"/>
      <c r="F1018" s="1019"/>
      <c r="G1018" s="1019"/>
      <c r="H1018" s="1019"/>
      <c r="I1018" s="1019"/>
      <c r="J1018" s="1019"/>
      <c r="K1018" s="1019"/>
      <c r="L1018" s="1019"/>
      <c r="M1018" s="1019"/>
      <c r="N1018" s="1011"/>
      <c r="O1018" s="1010"/>
      <c r="P1018" s="1184"/>
    </row>
    <row r="1019" spans="1:16" ht="16.5" thickBot="1">
      <c r="A1019" s="1010"/>
      <c r="B1019" s="1022"/>
      <c r="C1019" s="1023"/>
      <c r="D1019" s="1024"/>
      <c r="E1019" s="1024"/>
      <c r="F1019" s="1024"/>
      <c r="G1019" s="1024"/>
      <c r="H1019" s="1024"/>
      <c r="I1019" s="1024"/>
      <c r="J1019" s="1024"/>
      <c r="K1019" s="1024"/>
      <c r="L1019" s="1024"/>
      <c r="M1019" s="1024"/>
      <c r="N1019" s="1011"/>
      <c r="O1019" s="1010"/>
      <c r="P1019" s="1184"/>
    </row>
    <row r="1020" spans="1:16" ht="15.75" thickBot="1">
      <c r="A1020" s="1005" t="s">
        <v>582</v>
      </c>
      <c r="B1020" s="1006"/>
      <c r="C1020" s="1006"/>
      <c r="D1020" s="1006"/>
      <c r="E1020" s="1006"/>
      <c r="F1020" s="1006"/>
      <c r="G1020" s="1006"/>
      <c r="H1020" s="1006"/>
      <c r="I1020" s="1006"/>
      <c r="J1020" s="1006"/>
      <c r="K1020" s="1006" t="s">
        <v>583</v>
      </c>
      <c r="L1020" s="1006"/>
      <c r="M1020" s="1006"/>
      <c r="N1020" s="1006"/>
      <c r="O1020" s="1007"/>
    </row>
    <row r="1021" spans="1:16" ht="16.5" thickBot="1">
      <c r="A1021" s="1029"/>
      <c r="B1021" s="1030"/>
      <c r="C1021" s="1031"/>
      <c r="D1021" s="1031"/>
      <c r="E1021" s="1031"/>
      <c r="F1021" s="1031"/>
      <c r="G1021" s="1031"/>
      <c r="H1021" s="1032" t="s">
        <v>658</v>
      </c>
      <c r="I1021" s="1031"/>
      <c r="J1021" s="1031"/>
      <c r="K1021" s="1031"/>
      <c r="L1021" s="1031"/>
      <c r="M1021" s="1031"/>
      <c r="N1021" s="1030"/>
      <c r="O1021" s="1033"/>
    </row>
    <row r="1022" spans="1:16" ht="16.5" thickBot="1">
      <c r="A1022" s="1001"/>
      <c r="B1022" s="1011"/>
      <c r="C1022" s="1827" t="s">
        <v>659</v>
      </c>
      <c r="D1022" s="1828"/>
      <c r="E1022" s="1828"/>
      <c r="F1022" s="1828"/>
      <c r="G1022" s="1828"/>
      <c r="H1022" s="1828"/>
      <c r="I1022" s="1828"/>
      <c r="J1022" s="1828"/>
      <c r="K1022" s="1828"/>
      <c r="L1022" s="1828"/>
      <c r="M1022" s="1829"/>
      <c r="N1022" s="982"/>
      <c r="O1022" s="983"/>
    </row>
    <row r="1023" spans="1:16" ht="15.75">
      <c r="A1023" s="1001"/>
      <c r="B1023" s="1034"/>
      <c r="C1023" s="1832" t="s">
        <v>660</v>
      </c>
      <c r="D1023" s="1833"/>
      <c r="E1023" s="1833"/>
      <c r="F1023" s="1833"/>
      <c r="G1023" s="1833"/>
      <c r="H1023" s="940"/>
      <c r="I1023" s="940"/>
      <c r="J1023" s="943"/>
      <c r="K1023" s="943"/>
      <c r="L1023" s="940"/>
      <c r="M1023" s="966" t="s">
        <v>661</v>
      </c>
      <c r="N1023" s="982"/>
      <c r="O1023" s="983"/>
      <c r="P1023" s="1183" t="s">
        <v>806</v>
      </c>
    </row>
    <row r="1024" spans="1:16" ht="15.75">
      <c r="A1024" s="1001"/>
      <c r="B1024" s="1001"/>
      <c r="C1024" s="963"/>
      <c r="D1024" s="946"/>
      <c r="E1024" s="946"/>
      <c r="F1024" s="946"/>
      <c r="G1024" s="946"/>
      <c r="H1024" s="946"/>
      <c r="I1024" s="946"/>
      <c r="J1024" s="947"/>
      <c r="K1024" s="947"/>
      <c r="L1024" s="946"/>
      <c r="M1024" s="948"/>
      <c r="N1024" s="982"/>
      <c r="O1024" s="984"/>
    </row>
    <row r="1025" spans="1:16" ht="15.75">
      <c r="A1025" s="1001"/>
      <c r="B1025" s="1001"/>
      <c r="C1025" s="949"/>
      <c r="D1025" s="950"/>
      <c r="E1025" s="950"/>
      <c r="F1025" s="950"/>
      <c r="G1025" s="950"/>
      <c r="H1025" s="950"/>
      <c r="I1025" s="950"/>
      <c r="J1025" s="950"/>
      <c r="K1025" s="950"/>
      <c r="L1025" s="950"/>
      <c r="M1025" s="951"/>
      <c r="N1025" s="985"/>
      <c r="O1025" s="983"/>
    </row>
    <row r="1026" spans="1:16" ht="15.75">
      <c r="A1026" s="1001"/>
      <c r="B1026" s="1001"/>
      <c r="C1026" s="952" t="s">
        <v>548</v>
      </c>
      <c r="D1026" s="953" t="s">
        <v>549</v>
      </c>
      <c r="E1026" s="953" t="s">
        <v>550</v>
      </c>
      <c r="F1026" s="953" t="s">
        <v>551</v>
      </c>
      <c r="G1026" s="953" t="s">
        <v>552</v>
      </c>
      <c r="H1026" s="953" t="s">
        <v>553</v>
      </c>
      <c r="I1026" s="953" t="s">
        <v>554</v>
      </c>
      <c r="J1026" s="953" t="s">
        <v>555</v>
      </c>
      <c r="K1026" s="953" t="s">
        <v>556</v>
      </c>
      <c r="L1026" s="953" t="s">
        <v>557</v>
      </c>
      <c r="M1026" s="954" t="s">
        <v>558</v>
      </c>
      <c r="N1026" s="985"/>
      <c r="O1026" s="983"/>
      <c r="P1026" s="1183" t="s">
        <v>439</v>
      </c>
    </row>
    <row r="1027" spans="1:16" ht="15.75">
      <c r="A1027" s="1001"/>
      <c r="B1027" s="1001"/>
      <c r="C1027" s="964">
        <v>5.4899999999999997E-2</v>
      </c>
      <c r="D1027" s="956"/>
      <c r="E1027" s="956"/>
      <c r="F1027" s="956"/>
      <c r="G1027" s="956"/>
      <c r="H1027" s="956">
        <v>97.79</v>
      </c>
      <c r="I1027" s="956">
        <v>97.768000000000001</v>
      </c>
      <c r="J1027" s="956">
        <v>97.730999999999995</v>
      </c>
      <c r="K1027" s="956">
        <v>97.570999999999998</v>
      </c>
      <c r="L1027" s="956">
        <v>97.387</v>
      </c>
      <c r="M1027" s="957">
        <v>97.076999999999998</v>
      </c>
      <c r="N1027" s="985"/>
      <c r="O1027" s="986"/>
      <c r="P1027" s="1188">
        <f>SUM(R2)</f>
        <v>0.625</v>
      </c>
    </row>
    <row r="1028" spans="1:16" ht="15.75">
      <c r="A1028" s="1001"/>
      <c r="B1028" s="1001"/>
      <c r="C1028" s="964">
        <v>5.5E-2</v>
      </c>
      <c r="D1028" s="956"/>
      <c r="E1028" s="956"/>
      <c r="F1028" s="956"/>
      <c r="G1028" s="956"/>
      <c r="H1028" s="956">
        <v>97.88</v>
      </c>
      <c r="I1028" s="956">
        <v>97.856999999999999</v>
      </c>
      <c r="J1028" s="956">
        <v>97.82</v>
      </c>
      <c r="K1028" s="956">
        <v>97.661000000000001</v>
      </c>
      <c r="L1028" s="956">
        <v>97.475999999999999</v>
      </c>
      <c r="M1028" s="957">
        <v>97.167000000000002</v>
      </c>
      <c r="N1028" s="987"/>
      <c r="O1028" s="988"/>
      <c r="P1028" s="1188">
        <f>SUM(P1027)</f>
        <v>0.625</v>
      </c>
    </row>
    <row r="1029" spans="1:16" ht="15.75">
      <c r="A1029" s="1001"/>
      <c r="B1029" s="1004"/>
      <c r="C1029" s="964">
        <v>5.6250000000000001E-2</v>
      </c>
      <c r="D1029" s="956"/>
      <c r="E1029" s="956"/>
      <c r="F1029" s="956"/>
      <c r="G1029" s="956"/>
      <c r="H1029" s="956">
        <v>98.483000000000004</v>
      </c>
      <c r="I1029" s="956">
        <v>98.460999999999999</v>
      </c>
      <c r="J1029" s="956">
        <v>98.424000000000007</v>
      </c>
      <c r="K1029" s="956">
        <v>98.263999999999996</v>
      </c>
      <c r="L1029" s="956">
        <v>98.08</v>
      </c>
      <c r="M1029" s="957">
        <v>97.77</v>
      </c>
      <c r="N1029" s="987"/>
      <c r="O1029" s="988"/>
      <c r="P1029" s="1188">
        <f t="shared" ref="P1029:P1046" si="17">SUM(P1028)</f>
        <v>0.625</v>
      </c>
    </row>
    <row r="1030" spans="1:16" ht="15.75">
      <c r="A1030" s="1036"/>
      <c r="B1030" s="1011"/>
      <c r="C1030" s="964">
        <v>5.7500000000000002E-2</v>
      </c>
      <c r="D1030" s="956"/>
      <c r="E1030" s="956"/>
      <c r="F1030" s="956"/>
      <c r="G1030" s="956"/>
      <c r="H1030" s="956">
        <v>99.045000000000002</v>
      </c>
      <c r="I1030" s="956">
        <v>99.022000000000006</v>
      </c>
      <c r="J1030" s="956">
        <v>98.984999999999999</v>
      </c>
      <c r="K1030" s="956">
        <v>98.825999999999993</v>
      </c>
      <c r="L1030" s="956">
        <v>98.641000000000005</v>
      </c>
      <c r="M1030" s="957">
        <v>98.331999999999994</v>
      </c>
      <c r="N1030" s="987"/>
      <c r="O1030" s="988"/>
      <c r="P1030" s="1188">
        <f t="shared" si="17"/>
        <v>0.625</v>
      </c>
    </row>
    <row r="1031" spans="1:16" ht="15.75">
      <c r="A1031" s="1036"/>
      <c r="B1031" s="1037"/>
      <c r="C1031" s="964">
        <v>5.8749999999999997E-2</v>
      </c>
      <c r="D1031" s="956"/>
      <c r="E1031" s="956"/>
      <c r="F1031" s="956"/>
      <c r="G1031" s="956"/>
      <c r="H1031" s="956">
        <v>99.593999999999994</v>
      </c>
      <c r="I1031" s="956">
        <v>99.572000000000003</v>
      </c>
      <c r="J1031" s="956">
        <v>99.534999999999997</v>
      </c>
      <c r="K1031" s="956">
        <v>99.376000000000005</v>
      </c>
      <c r="L1031" s="956">
        <v>99.191000000000003</v>
      </c>
      <c r="M1031" s="957">
        <v>98.882000000000005</v>
      </c>
      <c r="N1031" s="989"/>
      <c r="O1031" s="990"/>
      <c r="P1031" s="1188">
        <f t="shared" si="17"/>
        <v>0.625</v>
      </c>
    </row>
    <row r="1032" spans="1:16" ht="15.75">
      <c r="A1032" s="1036"/>
      <c r="B1032" s="1010"/>
      <c r="C1032" s="964">
        <v>5.9900000000000002E-2</v>
      </c>
      <c r="D1032" s="956"/>
      <c r="E1032" s="956"/>
      <c r="F1032" s="956"/>
      <c r="G1032" s="956"/>
      <c r="H1032" s="956">
        <v>100.068</v>
      </c>
      <c r="I1032" s="956">
        <v>100.04600000000001</v>
      </c>
      <c r="J1032" s="956">
        <v>100.009</v>
      </c>
      <c r="K1032" s="956">
        <v>99.85</v>
      </c>
      <c r="L1032" s="956">
        <v>99.665000000000006</v>
      </c>
      <c r="M1032" s="957">
        <v>99.355999999999995</v>
      </c>
      <c r="N1032" s="989"/>
      <c r="O1032" s="990"/>
      <c r="P1032" s="1188">
        <f t="shared" si="17"/>
        <v>0.625</v>
      </c>
    </row>
    <row r="1033" spans="1:16" ht="15.75">
      <c r="A1033" s="1036"/>
      <c r="B1033" s="1001"/>
      <c r="C1033" s="964">
        <v>0.06</v>
      </c>
      <c r="D1033" s="956"/>
      <c r="E1033" s="956"/>
      <c r="F1033" s="956"/>
      <c r="G1033" s="956"/>
      <c r="H1033" s="956">
        <v>100.09699999999999</v>
      </c>
      <c r="I1033" s="956">
        <v>100.075</v>
      </c>
      <c r="J1033" s="956">
        <v>100.038</v>
      </c>
      <c r="K1033" s="956">
        <v>99.879000000000005</v>
      </c>
      <c r="L1033" s="956">
        <v>99.694000000000003</v>
      </c>
      <c r="M1033" s="957">
        <v>99.385000000000005</v>
      </c>
      <c r="N1033" s="991"/>
      <c r="O1033" s="992"/>
      <c r="P1033" s="1188">
        <f t="shared" si="17"/>
        <v>0.625</v>
      </c>
    </row>
    <row r="1034" spans="1:16" ht="15.75">
      <c r="A1034" s="1036"/>
      <c r="B1034" s="1001"/>
      <c r="C1034" s="964">
        <v>6.1249999999999999E-2</v>
      </c>
      <c r="D1034" s="956"/>
      <c r="E1034" s="956"/>
      <c r="F1034" s="956"/>
      <c r="G1034" s="956"/>
      <c r="H1034" s="956">
        <v>100.432</v>
      </c>
      <c r="I1034" s="956">
        <v>100.41</v>
      </c>
      <c r="J1034" s="956">
        <v>100.373</v>
      </c>
      <c r="K1034" s="956">
        <v>100.214</v>
      </c>
      <c r="L1034" s="956">
        <v>100.029</v>
      </c>
      <c r="M1034" s="957">
        <v>99.72</v>
      </c>
      <c r="N1034" s="993"/>
      <c r="O1034" s="992"/>
      <c r="P1034" s="1188">
        <f t="shared" si="17"/>
        <v>0.625</v>
      </c>
    </row>
    <row r="1035" spans="1:16" ht="15.75">
      <c r="A1035" s="1036"/>
      <c r="B1035" s="1001"/>
      <c r="C1035" s="964">
        <v>6.25E-2</v>
      </c>
      <c r="D1035" s="956"/>
      <c r="E1035" s="956"/>
      <c r="F1035" s="956"/>
      <c r="G1035" s="956"/>
      <c r="H1035" s="956">
        <v>100.53100000000001</v>
      </c>
      <c r="I1035" s="956">
        <v>100.485</v>
      </c>
      <c r="J1035" s="956">
        <v>100.435</v>
      </c>
      <c r="K1035" s="956">
        <v>100.268</v>
      </c>
      <c r="L1035" s="956">
        <v>100.077</v>
      </c>
      <c r="M1035" s="957">
        <v>99.76</v>
      </c>
      <c r="N1035" s="985"/>
      <c r="O1035" s="983"/>
      <c r="P1035" s="1188">
        <f t="shared" si="17"/>
        <v>0.625</v>
      </c>
    </row>
    <row r="1036" spans="1:16" ht="15.75">
      <c r="A1036" s="1036"/>
      <c r="B1036" s="1001"/>
      <c r="C1036" s="964">
        <v>6.3750000000000001E-2</v>
      </c>
      <c r="D1036" s="956"/>
      <c r="E1036" s="956"/>
      <c r="F1036" s="956"/>
      <c r="G1036" s="956"/>
      <c r="H1036" s="956">
        <v>100.98399999999999</v>
      </c>
      <c r="I1036" s="956">
        <v>100.93899999999999</v>
      </c>
      <c r="J1036" s="956">
        <v>100.889</v>
      </c>
      <c r="K1036" s="956">
        <v>100.72199999999999</v>
      </c>
      <c r="L1036" s="956">
        <v>100.53</v>
      </c>
      <c r="M1036" s="957">
        <v>100.21299999999999</v>
      </c>
      <c r="N1036" s="985"/>
      <c r="O1036" s="983"/>
      <c r="P1036" s="1188">
        <f t="shared" si="17"/>
        <v>0.625</v>
      </c>
    </row>
    <row r="1037" spans="1:16" ht="15.75">
      <c r="A1037" s="1036"/>
      <c r="B1037" s="1001"/>
      <c r="C1037" s="964">
        <v>6.4899999999999999E-2</v>
      </c>
      <c r="D1037" s="956"/>
      <c r="E1037" s="956"/>
      <c r="F1037" s="956"/>
      <c r="G1037" s="956"/>
      <c r="H1037" s="956">
        <v>101.37</v>
      </c>
      <c r="I1037" s="956">
        <v>101.324</v>
      </c>
      <c r="J1037" s="956">
        <v>101.274</v>
      </c>
      <c r="K1037" s="956">
        <v>101.107</v>
      </c>
      <c r="L1037" s="956">
        <v>100.91500000000001</v>
      </c>
      <c r="M1037" s="957">
        <v>100.598</v>
      </c>
      <c r="N1037" s="985"/>
      <c r="O1037" s="983"/>
      <c r="P1037" s="1188">
        <f t="shared" si="17"/>
        <v>0.625</v>
      </c>
    </row>
    <row r="1038" spans="1:16" ht="15.75">
      <c r="A1038" s="1036"/>
      <c r="B1038" s="1001"/>
      <c r="C1038" s="964">
        <v>6.5000000000000002E-2</v>
      </c>
      <c r="D1038" s="956"/>
      <c r="E1038" s="956"/>
      <c r="F1038" s="956"/>
      <c r="G1038" s="956"/>
      <c r="H1038" s="956">
        <v>101.395</v>
      </c>
      <c r="I1038" s="956">
        <v>101.35</v>
      </c>
      <c r="J1038" s="956">
        <v>101.3</v>
      </c>
      <c r="K1038" s="956">
        <v>101.133</v>
      </c>
      <c r="L1038" s="956">
        <v>100.941</v>
      </c>
      <c r="M1038" s="957">
        <v>100.624</v>
      </c>
      <c r="N1038" s="994"/>
      <c r="O1038" s="995"/>
      <c r="P1038" s="1188">
        <f t="shared" si="17"/>
        <v>0.625</v>
      </c>
    </row>
    <row r="1039" spans="1:16" ht="15.75">
      <c r="A1039" s="1036"/>
      <c r="B1039" s="1001"/>
      <c r="C1039" s="964">
        <v>6.6250000000000003E-2</v>
      </c>
      <c r="D1039" s="956"/>
      <c r="E1039" s="956"/>
      <c r="F1039" s="956"/>
      <c r="G1039" s="956"/>
      <c r="H1039" s="956">
        <v>101.645</v>
      </c>
      <c r="I1039" s="956">
        <v>101.599</v>
      </c>
      <c r="J1039" s="956">
        <v>101.54900000000001</v>
      </c>
      <c r="K1039" s="956">
        <v>101.38200000000001</v>
      </c>
      <c r="L1039" s="956">
        <v>101.19</v>
      </c>
      <c r="M1039" s="957">
        <v>100.874</v>
      </c>
      <c r="N1039" s="989"/>
      <c r="O1039" s="983"/>
      <c r="P1039" s="1188">
        <f t="shared" si="17"/>
        <v>0.625</v>
      </c>
    </row>
    <row r="1040" spans="1:16" ht="15.75">
      <c r="A1040" s="1036"/>
      <c r="B1040" s="1001"/>
      <c r="C1040" s="964">
        <v>6.7500000000000004E-2</v>
      </c>
      <c r="D1040" s="956"/>
      <c r="E1040" s="956"/>
      <c r="F1040" s="956"/>
      <c r="G1040" s="956"/>
      <c r="H1040" s="956">
        <v>101.64100000000001</v>
      </c>
      <c r="I1040" s="956">
        <v>101.58</v>
      </c>
      <c r="J1040" s="956">
        <v>101.5</v>
      </c>
      <c r="K1040" s="956">
        <v>101.29600000000001</v>
      </c>
      <c r="L1040" s="956">
        <v>101.06699999999999</v>
      </c>
      <c r="M1040" s="957">
        <v>100.71299999999999</v>
      </c>
      <c r="N1040" s="996"/>
      <c r="O1040" s="995"/>
      <c r="P1040" s="1188">
        <f t="shared" si="17"/>
        <v>0.625</v>
      </c>
    </row>
    <row r="1041" spans="1:16" ht="15.75">
      <c r="A1041" s="972"/>
      <c r="B1041" s="972"/>
      <c r="C1041" s="964">
        <v>6.8750000000000006E-2</v>
      </c>
      <c r="D1041" s="956"/>
      <c r="E1041" s="956"/>
      <c r="F1041" s="956"/>
      <c r="G1041" s="956"/>
      <c r="H1041" s="956">
        <v>102.05500000000001</v>
      </c>
      <c r="I1041" s="956">
        <v>101.994</v>
      </c>
      <c r="J1041" s="956">
        <v>101.914</v>
      </c>
      <c r="K1041" s="956">
        <v>101.71</v>
      </c>
      <c r="L1041" s="956">
        <v>101.48099999999999</v>
      </c>
      <c r="M1041" s="957">
        <v>101.127</v>
      </c>
      <c r="N1041" s="989"/>
      <c r="O1041" s="997"/>
      <c r="P1041" s="1188">
        <f t="shared" si="17"/>
        <v>0.625</v>
      </c>
    </row>
    <row r="1042" spans="1:16" ht="15.75">
      <c r="A1042" s="1038"/>
      <c r="B1042" s="972"/>
      <c r="C1042" s="964">
        <v>6.9900000000000004E-2</v>
      </c>
      <c r="D1042" s="956"/>
      <c r="E1042" s="956"/>
      <c r="F1042" s="956"/>
      <c r="G1042" s="956"/>
      <c r="H1042" s="956">
        <v>102.426</v>
      </c>
      <c r="I1042" s="956">
        <v>102.36499999999999</v>
      </c>
      <c r="J1042" s="956">
        <v>102.285</v>
      </c>
      <c r="K1042" s="956">
        <v>102.081</v>
      </c>
      <c r="L1042" s="956">
        <v>101.852</v>
      </c>
      <c r="M1042" s="957">
        <v>101.498</v>
      </c>
      <c r="N1042" s="989"/>
      <c r="O1042" s="997"/>
      <c r="P1042" s="1188">
        <f t="shared" si="17"/>
        <v>0.625</v>
      </c>
    </row>
    <row r="1043" spans="1:16" ht="15.75">
      <c r="A1043" s="1038"/>
      <c r="B1043" s="972"/>
      <c r="C1043" s="964">
        <v>7.0000000000000007E-2</v>
      </c>
      <c r="D1043" s="956"/>
      <c r="E1043" s="956"/>
      <c r="F1043" s="956"/>
      <c r="G1043" s="956"/>
      <c r="H1043" s="956">
        <v>102.446</v>
      </c>
      <c r="I1043" s="956">
        <v>102.384</v>
      </c>
      <c r="J1043" s="956">
        <v>102.304</v>
      </c>
      <c r="K1043" s="956">
        <v>102.1</v>
      </c>
      <c r="L1043" s="956">
        <v>101.871</v>
      </c>
      <c r="M1043" s="957">
        <v>101.517</v>
      </c>
      <c r="N1043" s="972"/>
      <c r="O1043" s="972"/>
      <c r="P1043" s="1188">
        <f t="shared" si="17"/>
        <v>0.625</v>
      </c>
    </row>
    <row r="1044" spans="1:16" ht="15.75">
      <c r="A1044" s="989"/>
      <c r="B1044" s="989"/>
      <c r="C1044" s="964">
        <v>7.1249999999999994E-2</v>
      </c>
      <c r="D1044" s="956"/>
      <c r="E1044" s="956"/>
      <c r="F1044" s="956"/>
      <c r="G1044" s="956"/>
      <c r="H1044" s="956">
        <v>102.67100000000001</v>
      </c>
      <c r="I1044" s="956">
        <v>102.61</v>
      </c>
      <c r="J1044" s="956">
        <v>102.53</v>
      </c>
      <c r="K1044" s="956">
        <v>102.32599999999999</v>
      </c>
      <c r="L1044" s="956">
        <v>102.09699999999999</v>
      </c>
      <c r="M1044" s="957">
        <v>101.74299999999999</v>
      </c>
      <c r="N1044" s="1010"/>
      <c r="O1044" s="1010"/>
      <c r="P1044" s="1188">
        <f t="shared" si="17"/>
        <v>0.625</v>
      </c>
    </row>
    <row r="1045" spans="1:16" ht="15.75">
      <c r="A1045" s="1001"/>
      <c r="B1045" s="1001"/>
      <c r="C1045" s="964">
        <v>7.2499999999999995E-2</v>
      </c>
      <c r="D1045" s="956"/>
      <c r="E1045" s="956"/>
      <c r="F1045" s="956"/>
      <c r="G1045" s="956"/>
      <c r="H1045" s="956">
        <v>101.863</v>
      </c>
      <c r="I1045" s="956">
        <v>101.786</v>
      </c>
      <c r="J1045" s="956">
        <v>101.696</v>
      </c>
      <c r="K1045" s="956">
        <v>101.48399999999999</v>
      </c>
      <c r="L1045" s="956">
        <v>101.248</v>
      </c>
      <c r="M1045" s="957">
        <v>100.886</v>
      </c>
      <c r="N1045" s="1010"/>
      <c r="O1045" s="1010"/>
      <c r="P1045" s="1188">
        <f t="shared" si="17"/>
        <v>0.625</v>
      </c>
    </row>
    <row r="1046" spans="1:16" ht="16.5" thickBot="1">
      <c r="A1046" s="1001"/>
      <c r="B1046" s="1039"/>
      <c r="C1046" s="965">
        <v>7.3749999999999996E-2</v>
      </c>
      <c r="D1046" s="959"/>
      <c r="E1046" s="959"/>
      <c r="F1046" s="959"/>
      <c r="G1046" s="959"/>
      <c r="H1046" s="959">
        <v>102.259</v>
      </c>
      <c r="I1046" s="959">
        <v>102.182</v>
      </c>
      <c r="J1046" s="959">
        <v>102.092</v>
      </c>
      <c r="K1046" s="959">
        <v>101.881</v>
      </c>
      <c r="L1046" s="959">
        <v>101.64400000000001</v>
      </c>
      <c r="M1046" s="960">
        <v>101.283</v>
      </c>
      <c r="N1046" s="989"/>
      <c r="O1046" s="997"/>
      <c r="P1046" s="1188">
        <f t="shared" si="17"/>
        <v>0.625</v>
      </c>
    </row>
    <row r="1047" spans="1:16" ht="16.5" thickBot="1">
      <c r="A1047" s="1001"/>
      <c r="B1047" s="1039"/>
      <c r="C1047" s="1815" t="s">
        <v>662</v>
      </c>
      <c r="D1047" s="1830"/>
      <c r="E1047" s="1830"/>
      <c r="F1047" s="1830"/>
      <c r="G1047" s="1830"/>
      <c r="H1047" s="1830"/>
      <c r="I1047" s="1830"/>
      <c r="J1047" s="1830"/>
      <c r="K1047" s="1830"/>
      <c r="L1047" s="1830"/>
      <c r="M1047" s="1831"/>
      <c r="N1047" s="989"/>
      <c r="O1047" s="997"/>
    </row>
    <row r="1048" spans="1:16" ht="15.75">
      <c r="A1048" s="1001"/>
      <c r="B1048" s="1039"/>
      <c r="C1048" s="1832" t="s">
        <v>663</v>
      </c>
      <c r="D1048" s="1833"/>
      <c r="E1048" s="1833"/>
      <c r="F1048" s="1833"/>
      <c r="G1048" s="1833"/>
      <c r="H1048" s="940"/>
      <c r="I1048" s="940"/>
      <c r="J1048" s="943"/>
      <c r="K1048" s="943"/>
      <c r="L1048" s="940"/>
      <c r="M1048" s="966" t="s">
        <v>664</v>
      </c>
      <c r="N1048" s="989"/>
      <c r="O1048" s="997"/>
    </row>
    <row r="1049" spans="1:16" ht="15.75">
      <c r="A1049" s="1001"/>
      <c r="B1049" s="1040"/>
      <c r="C1049" s="963"/>
      <c r="D1049" s="946"/>
      <c r="E1049" s="946"/>
      <c r="F1049" s="946"/>
      <c r="G1049" s="946"/>
      <c r="H1049" s="946"/>
      <c r="I1049" s="946"/>
      <c r="J1049" s="947"/>
      <c r="K1049" s="947"/>
      <c r="L1049" s="946"/>
      <c r="M1049" s="948"/>
      <c r="N1049" s="989"/>
      <c r="O1049" s="997"/>
    </row>
    <row r="1050" spans="1:16" ht="15.75">
      <c r="A1050" s="1001"/>
      <c r="B1050" s="1040"/>
      <c r="C1050" s="949"/>
      <c r="D1050" s="950"/>
      <c r="E1050" s="950"/>
      <c r="F1050" s="950"/>
      <c r="G1050" s="950"/>
      <c r="H1050" s="950"/>
      <c r="I1050" s="950"/>
      <c r="J1050" s="950"/>
      <c r="K1050" s="950"/>
      <c r="L1050" s="950"/>
      <c r="M1050" s="951"/>
      <c r="N1050" s="989"/>
      <c r="O1050" s="997"/>
    </row>
    <row r="1051" spans="1:16" ht="15.75">
      <c r="A1051" s="1001"/>
      <c r="B1051" s="1004"/>
      <c r="C1051" s="952" t="s">
        <v>548</v>
      </c>
      <c r="D1051" s="953" t="s">
        <v>549</v>
      </c>
      <c r="E1051" s="953" t="s">
        <v>550</v>
      </c>
      <c r="F1051" s="953" t="s">
        <v>551</v>
      </c>
      <c r="G1051" s="953" t="s">
        <v>552</v>
      </c>
      <c r="H1051" s="953" t="s">
        <v>553</v>
      </c>
      <c r="I1051" s="953" t="s">
        <v>554</v>
      </c>
      <c r="J1051" s="953" t="s">
        <v>555</v>
      </c>
      <c r="K1051" s="953" t="s">
        <v>556</v>
      </c>
      <c r="L1051" s="953" t="s">
        <v>557</v>
      </c>
      <c r="M1051" s="954" t="s">
        <v>558</v>
      </c>
      <c r="N1051" s="989"/>
      <c r="O1051" s="997"/>
      <c r="P1051" s="1189" t="s">
        <v>439</v>
      </c>
    </row>
    <row r="1052" spans="1:16" ht="15.75">
      <c r="A1052" s="1001"/>
      <c r="B1052" s="1004"/>
      <c r="C1052" s="964">
        <v>4.1250000000000002E-2</v>
      </c>
      <c r="D1052" s="956"/>
      <c r="E1052" s="956"/>
      <c r="F1052" s="956"/>
      <c r="G1052" s="956"/>
      <c r="H1052" s="956">
        <v>95.777000000000001</v>
      </c>
      <c r="I1052" s="956">
        <v>95.769000000000005</v>
      </c>
      <c r="J1052" s="956">
        <v>95.768000000000001</v>
      </c>
      <c r="K1052" s="956">
        <v>95.622</v>
      </c>
      <c r="L1052" s="956">
        <v>95.451999999999998</v>
      </c>
      <c r="M1052" s="957">
        <v>95.156999999999996</v>
      </c>
      <c r="N1052" s="989"/>
      <c r="O1052" s="997"/>
      <c r="P1052" s="1188">
        <f>SUM(R2)</f>
        <v>0.625</v>
      </c>
    </row>
    <row r="1053" spans="1:16" ht="15.75">
      <c r="A1053" s="1001"/>
      <c r="B1053" s="1004"/>
      <c r="C1053" s="964">
        <v>4.2500000000000003E-2</v>
      </c>
      <c r="D1053" s="956"/>
      <c r="E1053" s="956"/>
      <c r="F1053" s="956"/>
      <c r="G1053" s="956"/>
      <c r="H1053" s="956">
        <v>96.256</v>
      </c>
      <c r="I1053" s="956">
        <v>96.247</v>
      </c>
      <c r="J1053" s="956">
        <v>96.245999999999995</v>
      </c>
      <c r="K1053" s="956">
        <v>96.100999999999999</v>
      </c>
      <c r="L1053" s="956">
        <v>95.93</v>
      </c>
      <c r="M1053" s="957">
        <v>95.635000000000005</v>
      </c>
      <c r="N1053" s="989"/>
      <c r="O1053" s="997"/>
      <c r="P1053" s="1188">
        <f>SUM(P1052)</f>
        <v>0.625</v>
      </c>
    </row>
    <row r="1054" spans="1:16" ht="15.75">
      <c r="A1054" s="972"/>
      <c r="B1054" s="972"/>
      <c r="C1054" s="964">
        <v>4.3749999999999997E-2</v>
      </c>
      <c r="D1054" s="956"/>
      <c r="E1054" s="956"/>
      <c r="F1054" s="956"/>
      <c r="G1054" s="956"/>
      <c r="H1054" s="956">
        <v>96.718000000000004</v>
      </c>
      <c r="I1054" s="956">
        <v>96.71</v>
      </c>
      <c r="J1054" s="956">
        <v>96.709000000000003</v>
      </c>
      <c r="K1054" s="956">
        <v>96.563000000000002</v>
      </c>
      <c r="L1054" s="956">
        <v>96.393000000000001</v>
      </c>
      <c r="M1054" s="957">
        <v>96.097999999999999</v>
      </c>
      <c r="N1054" s="1041"/>
      <c r="O1054" s="1042"/>
      <c r="P1054" s="1188">
        <f t="shared" ref="P1054:P1071" si="18">SUM(P1053)</f>
        <v>0.625</v>
      </c>
    </row>
    <row r="1055" spans="1:16" ht="15.75">
      <c r="A1055" s="972"/>
      <c r="B1055" s="972"/>
      <c r="C1055" s="964">
        <v>4.4999999999999998E-2</v>
      </c>
      <c r="D1055" s="956"/>
      <c r="E1055" s="956"/>
      <c r="F1055" s="956"/>
      <c r="G1055" s="956"/>
      <c r="H1055" s="956">
        <v>97.105000000000004</v>
      </c>
      <c r="I1055" s="956">
        <v>97.096000000000004</v>
      </c>
      <c r="J1055" s="956">
        <v>97.094999999999999</v>
      </c>
      <c r="K1055" s="956">
        <v>96.95</v>
      </c>
      <c r="L1055" s="956">
        <v>96.78</v>
      </c>
      <c r="M1055" s="957">
        <v>96.483999999999995</v>
      </c>
      <c r="N1055" s="1041"/>
      <c r="O1055" s="1042"/>
      <c r="P1055" s="1188">
        <f t="shared" si="18"/>
        <v>0.625</v>
      </c>
    </row>
    <row r="1056" spans="1:16" ht="15.75">
      <c r="A1056" s="972"/>
      <c r="B1056" s="972"/>
      <c r="C1056" s="964">
        <v>4.6249999999999999E-2</v>
      </c>
      <c r="D1056" s="956"/>
      <c r="E1056" s="956"/>
      <c r="F1056" s="956"/>
      <c r="G1056" s="956"/>
      <c r="H1056" s="956">
        <v>96.406000000000006</v>
      </c>
      <c r="I1056" s="956">
        <v>96.403999999999996</v>
      </c>
      <c r="J1056" s="956">
        <v>96.397999999999996</v>
      </c>
      <c r="K1056" s="956">
        <v>96.222999999999999</v>
      </c>
      <c r="L1056" s="956">
        <v>96.022000000000006</v>
      </c>
      <c r="M1056" s="957">
        <v>95.695999999999998</v>
      </c>
      <c r="N1056" s="1041"/>
      <c r="O1056" s="1042"/>
      <c r="P1056" s="1188">
        <f t="shared" si="18"/>
        <v>0.625</v>
      </c>
    </row>
    <row r="1057" spans="1:16" ht="15.75">
      <c r="A1057" s="972"/>
      <c r="B1057" s="972"/>
      <c r="C1057" s="964">
        <v>4.7500000000000001E-2</v>
      </c>
      <c r="D1057" s="956"/>
      <c r="E1057" s="956"/>
      <c r="F1057" s="956"/>
      <c r="G1057" s="956"/>
      <c r="H1057" s="956">
        <v>96.944000000000003</v>
      </c>
      <c r="I1057" s="956">
        <v>96.927999999999997</v>
      </c>
      <c r="J1057" s="956">
        <v>96.915000000000006</v>
      </c>
      <c r="K1057" s="956">
        <v>96.747</v>
      </c>
      <c r="L1057" s="956">
        <v>96.554000000000002</v>
      </c>
      <c r="M1057" s="957">
        <v>96.236000000000004</v>
      </c>
      <c r="N1057" s="1041"/>
      <c r="O1057" s="1042"/>
      <c r="P1057" s="1188">
        <f t="shared" si="18"/>
        <v>0.625</v>
      </c>
    </row>
    <row r="1058" spans="1:16" ht="15.75">
      <c r="A1058" s="972"/>
      <c r="B1058" s="972"/>
      <c r="C1058" s="964">
        <v>4.8750000000000002E-2</v>
      </c>
      <c r="D1058" s="956"/>
      <c r="E1058" s="956"/>
      <c r="F1058" s="956"/>
      <c r="G1058" s="956"/>
      <c r="H1058" s="956">
        <v>97.387</v>
      </c>
      <c r="I1058" s="956">
        <v>97.370999999999995</v>
      </c>
      <c r="J1058" s="956">
        <v>97.358000000000004</v>
      </c>
      <c r="K1058" s="956">
        <v>97.19</v>
      </c>
      <c r="L1058" s="956">
        <v>96.997</v>
      </c>
      <c r="M1058" s="957">
        <v>96.679000000000002</v>
      </c>
      <c r="N1058" s="1041"/>
      <c r="O1058" s="1042"/>
      <c r="P1058" s="1188">
        <f t="shared" si="18"/>
        <v>0.625</v>
      </c>
    </row>
    <row r="1059" spans="1:16" ht="15.75">
      <c r="A1059" s="972"/>
      <c r="B1059" s="972"/>
      <c r="C1059" s="964">
        <v>4.99E-2</v>
      </c>
      <c r="D1059" s="956"/>
      <c r="E1059" s="956"/>
      <c r="F1059" s="956"/>
      <c r="G1059" s="956"/>
      <c r="H1059" s="956">
        <v>97.766999999999996</v>
      </c>
      <c r="I1059" s="956">
        <v>97.751000000000005</v>
      </c>
      <c r="J1059" s="956">
        <v>97.738</v>
      </c>
      <c r="K1059" s="956">
        <v>97.57</v>
      </c>
      <c r="L1059" s="956">
        <v>97.376000000000005</v>
      </c>
      <c r="M1059" s="957">
        <v>97.058000000000007</v>
      </c>
      <c r="N1059" s="972"/>
      <c r="O1059" s="972"/>
      <c r="P1059" s="1188">
        <f t="shared" si="18"/>
        <v>0.625</v>
      </c>
    </row>
    <row r="1060" spans="1:16" ht="15.75">
      <c r="A1060" s="972"/>
      <c r="B1060" s="972"/>
      <c r="C1060" s="964">
        <v>0.05</v>
      </c>
      <c r="D1060" s="956"/>
      <c r="E1060" s="956"/>
      <c r="F1060" s="956"/>
      <c r="G1060" s="956"/>
      <c r="H1060" s="956">
        <v>97.816999999999993</v>
      </c>
      <c r="I1060" s="956">
        <v>97.801000000000002</v>
      </c>
      <c r="J1060" s="956">
        <v>97.787999999999997</v>
      </c>
      <c r="K1060" s="956">
        <v>97.62</v>
      </c>
      <c r="L1060" s="956">
        <v>97.427000000000007</v>
      </c>
      <c r="M1060" s="957">
        <v>97.108999999999995</v>
      </c>
      <c r="N1060" s="972"/>
      <c r="O1060" s="972"/>
      <c r="P1060" s="1188">
        <f t="shared" si="18"/>
        <v>0.625</v>
      </c>
    </row>
    <row r="1061" spans="1:16" ht="15.75">
      <c r="A1061" s="972"/>
      <c r="B1061" s="972"/>
      <c r="C1061" s="964">
        <v>5.1249999999999997E-2</v>
      </c>
      <c r="D1061" s="956"/>
      <c r="E1061" s="956"/>
      <c r="F1061" s="956"/>
      <c r="G1061" s="956"/>
      <c r="H1061" s="956">
        <v>98.234999999999999</v>
      </c>
      <c r="I1061" s="956">
        <v>98.218999999999994</v>
      </c>
      <c r="J1061" s="956">
        <v>98.206000000000003</v>
      </c>
      <c r="K1061" s="956">
        <v>98.037999999999997</v>
      </c>
      <c r="L1061" s="956">
        <v>97.844999999999999</v>
      </c>
      <c r="M1061" s="957">
        <v>97.527000000000001</v>
      </c>
      <c r="N1061" s="972"/>
      <c r="O1061" s="972"/>
      <c r="P1061" s="1188">
        <f t="shared" si="18"/>
        <v>0.625</v>
      </c>
    </row>
    <row r="1062" spans="1:16" ht="15.75">
      <c r="A1062" s="972"/>
      <c r="B1062" s="972"/>
      <c r="C1062" s="964">
        <v>5.2499999999999998E-2</v>
      </c>
      <c r="D1062" s="956"/>
      <c r="E1062" s="956"/>
      <c r="F1062" s="956"/>
      <c r="G1062" s="956"/>
      <c r="H1062" s="956">
        <v>98.688000000000002</v>
      </c>
      <c r="I1062" s="956">
        <v>98.671999999999997</v>
      </c>
      <c r="J1062" s="956">
        <v>98.659000000000006</v>
      </c>
      <c r="K1062" s="956">
        <v>98.491</v>
      </c>
      <c r="L1062" s="956">
        <v>98.298000000000002</v>
      </c>
      <c r="M1062" s="957">
        <v>97.98</v>
      </c>
      <c r="N1062" s="972"/>
      <c r="O1062" s="978"/>
      <c r="P1062" s="1188">
        <f t="shared" si="18"/>
        <v>0.625</v>
      </c>
    </row>
    <row r="1063" spans="1:16" ht="15.75">
      <c r="A1063" s="972"/>
      <c r="B1063" s="972"/>
      <c r="C1063" s="964">
        <v>5.3749999999999999E-2</v>
      </c>
      <c r="D1063" s="956"/>
      <c r="E1063" s="956"/>
      <c r="F1063" s="956"/>
      <c r="G1063" s="956"/>
      <c r="H1063" s="956">
        <v>99.097999999999999</v>
      </c>
      <c r="I1063" s="956">
        <v>99.081999999999994</v>
      </c>
      <c r="J1063" s="956">
        <v>99.069000000000003</v>
      </c>
      <c r="K1063" s="956">
        <v>98.900999999999996</v>
      </c>
      <c r="L1063" s="956">
        <v>98.707999999999998</v>
      </c>
      <c r="M1063" s="957">
        <v>98.39</v>
      </c>
      <c r="N1063" s="972"/>
      <c r="O1063" s="972"/>
      <c r="P1063" s="1188">
        <f t="shared" si="18"/>
        <v>0.625</v>
      </c>
    </row>
    <row r="1064" spans="1:16" ht="15.75">
      <c r="A1064" s="972"/>
      <c r="B1064" s="972"/>
      <c r="C1064" s="964">
        <v>5.5E-2</v>
      </c>
      <c r="D1064" s="956"/>
      <c r="E1064" s="956"/>
      <c r="F1064" s="956"/>
      <c r="G1064" s="956"/>
      <c r="H1064" s="956">
        <v>99.364000000000004</v>
      </c>
      <c r="I1064" s="956">
        <v>99.347999999999999</v>
      </c>
      <c r="J1064" s="956">
        <v>99.334999999999994</v>
      </c>
      <c r="K1064" s="956">
        <v>99.167000000000002</v>
      </c>
      <c r="L1064" s="956">
        <v>98.974000000000004</v>
      </c>
      <c r="M1064" s="957">
        <v>98.656000000000006</v>
      </c>
      <c r="N1064" s="972"/>
      <c r="O1064" s="972"/>
      <c r="P1064" s="1188">
        <f t="shared" si="18"/>
        <v>0.625</v>
      </c>
    </row>
    <row r="1065" spans="1:16" ht="15.75">
      <c r="A1065" s="972"/>
      <c r="B1065" s="972"/>
      <c r="C1065" s="964">
        <v>5.6250000000000001E-2</v>
      </c>
      <c r="D1065" s="956"/>
      <c r="E1065" s="956"/>
      <c r="F1065" s="956"/>
      <c r="G1065" s="956"/>
      <c r="H1065" s="956">
        <v>99.343000000000004</v>
      </c>
      <c r="I1065" s="956">
        <v>99.313000000000002</v>
      </c>
      <c r="J1065" s="956">
        <v>99.286000000000001</v>
      </c>
      <c r="K1065" s="956">
        <v>99.102000000000004</v>
      </c>
      <c r="L1065" s="956">
        <v>98.894000000000005</v>
      </c>
      <c r="M1065" s="957">
        <v>98.561000000000007</v>
      </c>
      <c r="N1065" s="972"/>
      <c r="O1065" s="972"/>
      <c r="P1065" s="1188">
        <f t="shared" si="18"/>
        <v>0.625</v>
      </c>
    </row>
    <row r="1066" spans="1:16" ht="15.75">
      <c r="A1066" s="972"/>
      <c r="B1066" s="972"/>
      <c r="C1066" s="964">
        <v>5.7500000000000002E-2</v>
      </c>
      <c r="D1066" s="956"/>
      <c r="E1066" s="956"/>
      <c r="F1066" s="956"/>
      <c r="G1066" s="956"/>
      <c r="H1066" s="956">
        <v>99.768000000000001</v>
      </c>
      <c r="I1066" s="956">
        <v>99.738</v>
      </c>
      <c r="J1066" s="956">
        <v>99.710999999999999</v>
      </c>
      <c r="K1066" s="956">
        <v>99.527000000000001</v>
      </c>
      <c r="L1066" s="956">
        <v>99.319000000000003</v>
      </c>
      <c r="M1066" s="957">
        <v>98.986000000000004</v>
      </c>
      <c r="N1066" s="972"/>
      <c r="O1066" s="972"/>
      <c r="P1066" s="1188">
        <f t="shared" si="18"/>
        <v>0.625</v>
      </c>
    </row>
    <row r="1067" spans="1:16" ht="15.75">
      <c r="A1067" s="972"/>
      <c r="B1067" s="972"/>
      <c r="C1067" s="964">
        <v>5.8749999999999997E-2</v>
      </c>
      <c r="D1067" s="956"/>
      <c r="E1067" s="956"/>
      <c r="F1067" s="956"/>
      <c r="G1067" s="956"/>
      <c r="H1067" s="956">
        <v>100.15</v>
      </c>
      <c r="I1067" s="956">
        <v>100.12</v>
      </c>
      <c r="J1067" s="956">
        <v>100.092</v>
      </c>
      <c r="K1067" s="956">
        <v>99.909000000000006</v>
      </c>
      <c r="L1067" s="956">
        <v>99.700999999999993</v>
      </c>
      <c r="M1067" s="957">
        <v>99.367000000000004</v>
      </c>
      <c r="N1067" s="972"/>
      <c r="O1067" s="972"/>
      <c r="P1067" s="1188">
        <f t="shared" si="18"/>
        <v>0.625</v>
      </c>
    </row>
    <row r="1068" spans="1:16" ht="15.75">
      <c r="A1068" s="972"/>
      <c r="B1068" s="972"/>
      <c r="C1068" s="964">
        <v>5.9900000000000002E-2</v>
      </c>
      <c r="D1068" s="956"/>
      <c r="E1068" s="956"/>
      <c r="F1068" s="956"/>
      <c r="G1068" s="956"/>
      <c r="H1068" s="956">
        <v>100.371</v>
      </c>
      <c r="I1068" s="956">
        <v>100.34099999999999</v>
      </c>
      <c r="J1068" s="956">
        <v>100.313</v>
      </c>
      <c r="K1068" s="956">
        <v>100.13</v>
      </c>
      <c r="L1068" s="956">
        <v>99.921999999999997</v>
      </c>
      <c r="M1068" s="957">
        <v>99.588999999999999</v>
      </c>
      <c r="N1068" s="972"/>
      <c r="O1068" s="972"/>
      <c r="P1068" s="1188">
        <f t="shared" si="18"/>
        <v>0.625</v>
      </c>
    </row>
    <row r="1069" spans="1:16" ht="15.75">
      <c r="A1069" s="972"/>
      <c r="B1069" s="972"/>
      <c r="C1069" s="964">
        <v>0.06</v>
      </c>
      <c r="D1069" s="956"/>
      <c r="E1069" s="956"/>
      <c r="F1069" s="956"/>
      <c r="G1069" s="956"/>
      <c r="H1069" s="956">
        <v>100.376</v>
      </c>
      <c r="I1069" s="956">
        <v>100.346</v>
      </c>
      <c r="J1069" s="956">
        <v>100.318</v>
      </c>
      <c r="K1069" s="956">
        <v>100.13500000000001</v>
      </c>
      <c r="L1069" s="956">
        <v>99.926000000000002</v>
      </c>
      <c r="M1069" s="957">
        <v>99.593000000000004</v>
      </c>
      <c r="N1069" s="972"/>
      <c r="O1069" s="972"/>
      <c r="P1069" s="1188">
        <f t="shared" si="18"/>
        <v>0.625</v>
      </c>
    </row>
    <row r="1070" spans="1:16" ht="15.75">
      <c r="A1070" s="972"/>
      <c r="B1070" s="972"/>
      <c r="C1070" s="964" t="s">
        <v>50</v>
      </c>
      <c r="D1070" s="956"/>
      <c r="E1070" s="956"/>
      <c r="F1070" s="956"/>
      <c r="G1070" s="956"/>
      <c r="H1070" s="956" t="s">
        <v>50</v>
      </c>
      <c r="I1070" s="956" t="s">
        <v>50</v>
      </c>
      <c r="J1070" s="956" t="s">
        <v>50</v>
      </c>
      <c r="K1070" s="956" t="s">
        <v>50</v>
      </c>
      <c r="L1070" s="956" t="s">
        <v>50</v>
      </c>
      <c r="M1070" s="957" t="s">
        <v>50</v>
      </c>
      <c r="N1070" s="972"/>
      <c r="O1070" s="972"/>
      <c r="P1070" s="1188">
        <f t="shared" si="18"/>
        <v>0.625</v>
      </c>
    </row>
    <row r="1071" spans="1:16" ht="16.5" thickBot="1">
      <c r="A1071" s="972"/>
      <c r="B1071" s="972"/>
      <c r="C1071" s="965" t="s">
        <v>50</v>
      </c>
      <c r="D1071" s="959"/>
      <c r="E1071" s="959"/>
      <c r="F1071" s="959"/>
      <c r="G1071" s="959"/>
      <c r="H1071" s="959" t="s">
        <v>50</v>
      </c>
      <c r="I1071" s="959" t="s">
        <v>50</v>
      </c>
      <c r="J1071" s="959" t="s">
        <v>50</v>
      </c>
      <c r="K1071" s="959" t="s">
        <v>50</v>
      </c>
      <c r="L1071" s="959" t="s">
        <v>50</v>
      </c>
      <c r="M1071" s="960" t="s">
        <v>50</v>
      </c>
      <c r="N1071" s="972"/>
      <c r="O1071" s="972"/>
      <c r="P1071" s="1188">
        <f t="shared" si="18"/>
        <v>0.625</v>
      </c>
    </row>
    <row r="1072" spans="1:16" ht="16.5" thickBot="1">
      <c r="A1072" s="973"/>
      <c r="B1072" s="973"/>
      <c r="C1072" s="1815" t="s">
        <v>665</v>
      </c>
      <c r="D1072" s="1830"/>
      <c r="E1072" s="1830"/>
      <c r="F1072" s="1830"/>
      <c r="G1072" s="1830"/>
      <c r="H1072" s="1830"/>
      <c r="I1072" s="1830"/>
      <c r="J1072" s="1830"/>
      <c r="K1072" s="1830"/>
      <c r="L1072" s="1830"/>
      <c r="M1072" s="1831"/>
      <c r="N1072" s="973"/>
      <c r="O1072" s="973"/>
    </row>
    <row r="1073" spans="1:16" ht="15.75">
      <c r="A1073" s="1043"/>
      <c r="B1073" s="1043"/>
      <c r="C1073" s="1832" t="s">
        <v>666</v>
      </c>
      <c r="D1073" s="1833"/>
      <c r="E1073" s="1833"/>
      <c r="F1073" s="1833"/>
      <c r="G1073" s="1833"/>
      <c r="H1073" s="940"/>
      <c r="I1073" s="940"/>
      <c r="J1073" s="943"/>
      <c r="K1073" s="943"/>
      <c r="L1073" s="940"/>
      <c r="M1073" s="966"/>
      <c r="N1073" s="1043"/>
      <c r="O1073" s="1043"/>
      <c r="P1073" s="1184" t="s">
        <v>807</v>
      </c>
    </row>
    <row r="1074" spans="1:16" ht="15.75">
      <c r="A1074" s="976"/>
      <c r="B1074" s="976"/>
      <c r="C1074" s="963"/>
      <c r="D1074" s="946"/>
      <c r="E1074" s="946"/>
      <c r="F1074" s="946"/>
      <c r="G1074" s="946"/>
      <c r="H1074" s="946"/>
      <c r="I1074" s="946"/>
      <c r="J1074" s="947"/>
      <c r="K1074" s="947"/>
      <c r="L1074" s="946"/>
      <c r="M1074" s="948"/>
      <c r="N1074" s="976"/>
      <c r="O1074" s="976"/>
      <c r="P1074" s="1184"/>
    </row>
    <row r="1075" spans="1:16" ht="15.75">
      <c r="A1075" s="1044"/>
      <c r="B1075" s="977"/>
      <c r="C1075" s="949"/>
      <c r="D1075" s="950"/>
      <c r="E1075" s="950"/>
      <c r="F1075" s="950"/>
      <c r="G1075" s="950"/>
      <c r="H1075" s="950"/>
      <c r="I1075" s="950"/>
      <c r="J1075" s="950"/>
      <c r="K1075" s="950"/>
      <c r="L1075" s="950"/>
      <c r="M1075" s="951"/>
      <c r="N1075" s="977"/>
      <c r="O1075" s="977"/>
      <c r="P1075" s="1184"/>
    </row>
    <row r="1076" spans="1:16" ht="15.75">
      <c r="A1076" s="1044"/>
      <c r="B1076" s="977"/>
      <c r="C1076" s="952" t="s">
        <v>548</v>
      </c>
      <c r="D1076" s="953" t="s">
        <v>549</v>
      </c>
      <c r="E1076" s="953" t="s">
        <v>550</v>
      </c>
      <c r="F1076" s="953" t="s">
        <v>551</v>
      </c>
      <c r="G1076" s="953" t="s">
        <v>552</v>
      </c>
      <c r="H1076" s="953" t="s">
        <v>553</v>
      </c>
      <c r="I1076" s="953" t="s">
        <v>554</v>
      </c>
      <c r="J1076" s="953" t="s">
        <v>555</v>
      </c>
      <c r="K1076" s="953" t="s">
        <v>556</v>
      </c>
      <c r="L1076" s="953" t="s">
        <v>557</v>
      </c>
      <c r="M1076" s="954" t="s">
        <v>558</v>
      </c>
      <c r="N1076" s="977"/>
      <c r="O1076" s="977"/>
      <c r="P1076" s="1184"/>
    </row>
    <row r="1077" spans="1:16" ht="15.75">
      <c r="A1077" s="1044"/>
      <c r="B1077" s="977"/>
      <c r="C1077" s="964">
        <v>4.2500000000000003E-2</v>
      </c>
      <c r="D1077" s="956"/>
      <c r="E1077" s="956"/>
      <c r="F1077" s="956"/>
      <c r="G1077" s="956"/>
      <c r="H1077" s="956">
        <v>95.983000000000004</v>
      </c>
      <c r="I1077" s="956">
        <v>95.974999999999994</v>
      </c>
      <c r="J1077" s="956">
        <v>95.974000000000004</v>
      </c>
      <c r="K1077" s="956">
        <v>95.828000000000003</v>
      </c>
      <c r="L1077" s="956">
        <v>95.658000000000001</v>
      </c>
      <c r="M1077" s="957">
        <v>95.363</v>
      </c>
      <c r="N1077" s="977"/>
      <c r="O1077" s="977"/>
      <c r="P1077" s="1184"/>
    </row>
    <row r="1078" spans="1:16" ht="15.75">
      <c r="A1078" s="1044"/>
      <c r="B1078" s="977"/>
      <c r="C1078" s="964">
        <v>4.3749999999999997E-2</v>
      </c>
      <c r="D1078" s="956"/>
      <c r="E1078" s="956"/>
      <c r="F1078" s="956"/>
      <c r="G1078" s="956"/>
      <c r="H1078" s="956">
        <v>96.38</v>
      </c>
      <c r="I1078" s="956">
        <v>96.370999999999995</v>
      </c>
      <c r="J1078" s="956">
        <v>96.37</v>
      </c>
      <c r="K1078" s="956">
        <v>96.224999999999994</v>
      </c>
      <c r="L1078" s="956">
        <v>96.055000000000007</v>
      </c>
      <c r="M1078" s="957">
        <v>95.759</v>
      </c>
      <c r="N1078" s="977"/>
      <c r="O1078" s="977"/>
      <c r="P1078" s="1184"/>
    </row>
    <row r="1079" spans="1:16" ht="15.75">
      <c r="A1079" s="1044"/>
      <c r="B1079" s="977"/>
      <c r="C1079" s="964">
        <v>4.4999999999999998E-2</v>
      </c>
      <c r="D1079" s="956"/>
      <c r="E1079" s="956"/>
      <c r="F1079" s="956"/>
      <c r="G1079" s="956"/>
      <c r="H1079" s="956">
        <v>96.713999999999999</v>
      </c>
      <c r="I1079" s="956">
        <v>96.706000000000003</v>
      </c>
      <c r="J1079" s="956">
        <v>96.704999999999998</v>
      </c>
      <c r="K1079" s="956">
        <v>96.558999999999997</v>
      </c>
      <c r="L1079" s="956">
        <v>96.388999999999996</v>
      </c>
      <c r="M1079" s="957">
        <v>96.093999999999994</v>
      </c>
      <c r="N1079" s="977"/>
      <c r="O1079" s="977"/>
      <c r="P1079" s="1184"/>
    </row>
    <row r="1080" spans="1:16" ht="15.75">
      <c r="A1080" s="1044"/>
      <c r="B1080" s="977"/>
      <c r="C1080" s="964">
        <v>4.6249999999999999E-2</v>
      </c>
      <c r="D1080" s="956"/>
      <c r="E1080" s="956"/>
      <c r="F1080" s="956"/>
      <c r="G1080" s="956"/>
      <c r="H1080" s="956">
        <v>96.206000000000003</v>
      </c>
      <c r="I1080" s="956">
        <v>96.203999999999994</v>
      </c>
      <c r="J1080" s="956">
        <v>96.197999999999993</v>
      </c>
      <c r="K1080" s="956">
        <v>96.022000000000006</v>
      </c>
      <c r="L1080" s="956">
        <v>95.822000000000003</v>
      </c>
      <c r="M1080" s="957">
        <v>95.495999999999995</v>
      </c>
      <c r="N1080" s="977"/>
      <c r="O1080" s="977"/>
      <c r="P1080" s="1184"/>
    </row>
    <row r="1081" spans="1:16" ht="15.75">
      <c r="A1081" s="1044"/>
      <c r="B1081" s="977"/>
      <c r="C1081" s="964">
        <v>4.7500000000000001E-2</v>
      </c>
      <c r="D1081" s="956"/>
      <c r="E1081" s="956"/>
      <c r="F1081" s="956"/>
      <c r="G1081" s="956"/>
      <c r="H1081" s="956">
        <v>96.674000000000007</v>
      </c>
      <c r="I1081" s="956">
        <v>96.658000000000001</v>
      </c>
      <c r="J1081" s="956">
        <v>96.644999999999996</v>
      </c>
      <c r="K1081" s="956">
        <v>96.477000000000004</v>
      </c>
      <c r="L1081" s="956">
        <v>96.284000000000006</v>
      </c>
      <c r="M1081" s="957">
        <v>95.965999999999994</v>
      </c>
      <c r="N1081" s="977"/>
      <c r="O1081" s="977"/>
      <c r="P1081" s="1184"/>
    </row>
    <row r="1082" spans="1:16" ht="15.75">
      <c r="A1082" s="1044"/>
      <c r="B1082" s="977"/>
      <c r="C1082" s="964">
        <v>4.8750000000000002E-2</v>
      </c>
      <c r="D1082" s="956"/>
      <c r="E1082" s="956"/>
      <c r="F1082" s="956"/>
      <c r="G1082" s="956"/>
      <c r="H1082" s="956">
        <v>97.156000000000006</v>
      </c>
      <c r="I1082" s="956">
        <v>97.141000000000005</v>
      </c>
      <c r="J1082" s="956">
        <v>97.126999999999995</v>
      </c>
      <c r="K1082" s="956">
        <v>96.959000000000003</v>
      </c>
      <c r="L1082" s="956">
        <v>96.766000000000005</v>
      </c>
      <c r="M1082" s="957">
        <v>96.447999999999993</v>
      </c>
      <c r="N1082" s="977"/>
      <c r="O1082" s="977"/>
      <c r="P1082" s="1184"/>
    </row>
    <row r="1083" spans="1:16" ht="15.75">
      <c r="A1083" s="1044"/>
      <c r="B1083" s="977"/>
      <c r="C1083" s="964">
        <v>4.99E-2</v>
      </c>
      <c r="D1083" s="956"/>
      <c r="E1083" s="956"/>
      <c r="F1083" s="956"/>
      <c r="G1083" s="956"/>
      <c r="H1083" s="956">
        <v>97.569000000000003</v>
      </c>
      <c r="I1083" s="956">
        <v>97.552999999999997</v>
      </c>
      <c r="J1083" s="956">
        <v>97.54</v>
      </c>
      <c r="K1083" s="956">
        <v>97.372</v>
      </c>
      <c r="L1083" s="956">
        <v>97.179000000000002</v>
      </c>
      <c r="M1083" s="957">
        <v>96.861000000000004</v>
      </c>
      <c r="N1083" s="977"/>
      <c r="O1083" s="977"/>
      <c r="P1083" s="1184"/>
    </row>
    <row r="1084" spans="1:16" ht="15.75">
      <c r="A1084" s="1044"/>
      <c r="B1084" s="977"/>
      <c r="C1084" s="964">
        <v>0.05</v>
      </c>
      <c r="D1084" s="956"/>
      <c r="E1084" s="956"/>
      <c r="F1084" s="956"/>
      <c r="G1084" s="956"/>
      <c r="H1084" s="956">
        <v>97.616</v>
      </c>
      <c r="I1084" s="956">
        <v>97.6</v>
      </c>
      <c r="J1084" s="956">
        <v>97.587000000000003</v>
      </c>
      <c r="K1084" s="956">
        <v>97.418999999999997</v>
      </c>
      <c r="L1084" s="956">
        <v>97.225999999999999</v>
      </c>
      <c r="M1084" s="957">
        <v>96.908000000000001</v>
      </c>
      <c r="N1084" s="977"/>
      <c r="O1084" s="977"/>
      <c r="P1084" s="1184"/>
    </row>
    <row r="1085" spans="1:16" ht="15.75">
      <c r="A1085" s="1044"/>
      <c r="B1085" s="977"/>
      <c r="C1085" s="964">
        <v>5.1249999999999997E-2</v>
      </c>
      <c r="D1085" s="956"/>
      <c r="E1085" s="956"/>
      <c r="F1085" s="956"/>
      <c r="G1085" s="956"/>
      <c r="H1085" s="956">
        <v>98.034999999999997</v>
      </c>
      <c r="I1085" s="956">
        <v>98.019000000000005</v>
      </c>
      <c r="J1085" s="956">
        <v>98.006</v>
      </c>
      <c r="K1085" s="956">
        <v>97.837999999999994</v>
      </c>
      <c r="L1085" s="956">
        <v>97.644999999999996</v>
      </c>
      <c r="M1085" s="957">
        <v>97.326999999999998</v>
      </c>
      <c r="N1085" s="977"/>
      <c r="O1085" s="977"/>
      <c r="P1085" s="1184"/>
    </row>
    <row r="1086" spans="1:16" ht="15.75">
      <c r="A1086" s="1044"/>
      <c r="B1086" s="977"/>
      <c r="C1086" s="964">
        <v>5.2499999999999998E-2</v>
      </c>
      <c r="D1086" s="956"/>
      <c r="E1086" s="956"/>
      <c r="F1086" s="956"/>
      <c r="G1086" s="956"/>
      <c r="H1086" s="956">
        <v>98.42</v>
      </c>
      <c r="I1086" s="956">
        <v>98.403999999999996</v>
      </c>
      <c r="J1086" s="956">
        <v>98.391000000000005</v>
      </c>
      <c r="K1086" s="956">
        <v>98.222999999999999</v>
      </c>
      <c r="L1086" s="956">
        <v>98.028999999999996</v>
      </c>
      <c r="M1086" s="957">
        <v>97.710999999999999</v>
      </c>
      <c r="N1086" s="977"/>
      <c r="O1086" s="977"/>
      <c r="P1086" s="1184"/>
    </row>
    <row r="1087" spans="1:16" ht="15.75">
      <c r="A1087" s="1044"/>
      <c r="B1087" s="977"/>
      <c r="C1087" s="964">
        <v>5.3749999999999999E-2</v>
      </c>
      <c r="D1087" s="956"/>
      <c r="E1087" s="956"/>
      <c r="F1087" s="956"/>
      <c r="G1087" s="956"/>
      <c r="H1087" s="956">
        <v>98.748999999999995</v>
      </c>
      <c r="I1087" s="956">
        <v>98.733999999999995</v>
      </c>
      <c r="J1087" s="956">
        <v>98.72</v>
      </c>
      <c r="K1087" s="956">
        <v>98.552000000000007</v>
      </c>
      <c r="L1087" s="956">
        <v>98.358999999999995</v>
      </c>
      <c r="M1087" s="957">
        <v>98.040999999999997</v>
      </c>
      <c r="N1087" s="977"/>
      <c r="O1087" s="977"/>
      <c r="P1087" s="1184"/>
    </row>
    <row r="1088" spans="1:16" ht="15.75">
      <c r="A1088" s="1044"/>
      <c r="B1088" s="977"/>
      <c r="C1088" s="964">
        <v>5.5E-2</v>
      </c>
      <c r="D1088" s="956"/>
      <c r="E1088" s="956"/>
      <c r="F1088" s="956"/>
      <c r="G1088" s="956"/>
      <c r="H1088" s="956">
        <v>98.94</v>
      </c>
      <c r="I1088" s="956">
        <v>98.924000000000007</v>
      </c>
      <c r="J1088" s="956">
        <v>98.911000000000001</v>
      </c>
      <c r="K1088" s="956">
        <v>98.742999999999995</v>
      </c>
      <c r="L1088" s="956">
        <v>98.55</v>
      </c>
      <c r="M1088" s="957">
        <v>98.231999999999999</v>
      </c>
      <c r="N1088" s="977"/>
      <c r="O1088" s="977"/>
      <c r="P1088" s="1184"/>
    </row>
    <row r="1089" spans="1:16" ht="15.75">
      <c r="A1089" s="1044"/>
      <c r="B1089" s="977"/>
      <c r="C1089" s="964">
        <v>5.6250000000000001E-2</v>
      </c>
      <c r="D1089" s="956"/>
      <c r="E1089" s="956"/>
      <c r="F1089" s="956"/>
      <c r="G1089" s="956"/>
      <c r="H1089" s="956">
        <v>99.141999999999996</v>
      </c>
      <c r="I1089" s="956">
        <v>99.111999999999995</v>
      </c>
      <c r="J1089" s="956">
        <v>99.084000000000003</v>
      </c>
      <c r="K1089" s="956">
        <v>98.900999999999996</v>
      </c>
      <c r="L1089" s="956">
        <v>98.692999999999998</v>
      </c>
      <c r="M1089" s="957">
        <v>98.36</v>
      </c>
      <c r="N1089" s="977"/>
      <c r="O1089" s="977"/>
      <c r="P1089" s="1184"/>
    </row>
    <row r="1090" spans="1:16" ht="15.75">
      <c r="A1090" s="1044"/>
      <c r="B1090" s="977"/>
      <c r="C1090" s="964">
        <v>5.7500000000000002E-2</v>
      </c>
      <c r="D1090" s="956"/>
      <c r="E1090" s="956"/>
      <c r="F1090" s="956"/>
      <c r="G1090" s="956"/>
      <c r="H1090" s="956">
        <v>99.498000000000005</v>
      </c>
      <c r="I1090" s="956">
        <v>99.468000000000004</v>
      </c>
      <c r="J1090" s="956">
        <v>99.44</v>
      </c>
      <c r="K1090" s="956">
        <v>99.257000000000005</v>
      </c>
      <c r="L1090" s="956">
        <v>99.049000000000007</v>
      </c>
      <c r="M1090" s="957">
        <v>98.715000000000003</v>
      </c>
      <c r="N1090" s="977"/>
      <c r="O1090" s="977"/>
      <c r="P1090" s="1184"/>
    </row>
    <row r="1091" spans="1:16" ht="15.75">
      <c r="A1091" s="1044"/>
      <c r="B1091" s="977"/>
      <c r="C1091" s="964">
        <v>5.8749999999999997E-2</v>
      </c>
      <c r="D1091" s="956"/>
      <c r="E1091" s="956"/>
      <c r="F1091" s="956"/>
      <c r="G1091" s="956"/>
      <c r="H1091" s="956">
        <v>99.801000000000002</v>
      </c>
      <c r="I1091" s="956">
        <v>99.771000000000001</v>
      </c>
      <c r="J1091" s="956">
        <v>99.744</v>
      </c>
      <c r="K1091" s="956">
        <v>99.561000000000007</v>
      </c>
      <c r="L1091" s="956">
        <v>99.352000000000004</v>
      </c>
      <c r="M1091" s="957">
        <v>99.019000000000005</v>
      </c>
      <c r="N1091" s="977"/>
      <c r="O1091" s="977"/>
      <c r="P1091" s="1184"/>
    </row>
    <row r="1092" spans="1:16" ht="15.75">
      <c r="A1092" s="1044"/>
      <c r="B1092" s="977"/>
      <c r="C1092" s="964">
        <v>5.9900000000000002E-2</v>
      </c>
      <c r="D1092" s="956"/>
      <c r="E1092" s="956"/>
      <c r="F1092" s="956"/>
      <c r="G1092" s="956"/>
      <c r="H1092" s="956">
        <v>99.975999999999999</v>
      </c>
      <c r="I1092" s="956">
        <v>99.945999999999998</v>
      </c>
      <c r="J1092" s="956">
        <v>99.918000000000006</v>
      </c>
      <c r="K1092" s="956">
        <v>99.734999999999999</v>
      </c>
      <c r="L1092" s="956">
        <v>99.527000000000001</v>
      </c>
      <c r="M1092" s="957">
        <v>99.194000000000003</v>
      </c>
      <c r="N1092" s="977"/>
      <c r="O1092" s="977"/>
      <c r="P1092" s="1184"/>
    </row>
    <row r="1093" spans="1:16" ht="15.75">
      <c r="A1093" s="1044"/>
      <c r="B1093" s="977"/>
      <c r="C1093" s="964">
        <v>0.06</v>
      </c>
      <c r="D1093" s="956"/>
      <c r="E1093" s="956"/>
      <c r="F1093" s="956"/>
      <c r="G1093" s="956"/>
      <c r="H1093" s="956">
        <v>99.977000000000004</v>
      </c>
      <c r="I1093" s="956">
        <v>99.947000000000003</v>
      </c>
      <c r="J1093" s="956">
        <v>99.92</v>
      </c>
      <c r="K1093" s="956">
        <v>99.736999999999995</v>
      </c>
      <c r="L1093" s="956">
        <v>99.528000000000006</v>
      </c>
      <c r="M1093" s="957">
        <v>99.194999999999993</v>
      </c>
      <c r="N1093" s="977"/>
      <c r="O1093" s="977"/>
      <c r="P1093" s="1184"/>
    </row>
    <row r="1094" spans="1:16" ht="15.75">
      <c r="A1094" s="1044"/>
      <c r="B1094" s="977"/>
      <c r="C1094" s="964" t="s">
        <v>50</v>
      </c>
      <c r="D1094" s="956"/>
      <c r="E1094" s="956"/>
      <c r="F1094" s="956"/>
      <c r="G1094" s="956"/>
      <c r="H1094" s="956" t="s">
        <v>50</v>
      </c>
      <c r="I1094" s="956" t="s">
        <v>50</v>
      </c>
      <c r="J1094" s="956" t="s">
        <v>50</v>
      </c>
      <c r="K1094" s="956" t="s">
        <v>50</v>
      </c>
      <c r="L1094" s="956" t="s">
        <v>50</v>
      </c>
      <c r="M1094" s="957" t="s">
        <v>50</v>
      </c>
      <c r="N1094" s="977"/>
      <c r="O1094" s="977"/>
      <c r="P1094" s="1184"/>
    </row>
    <row r="1095" spans="1:16" ht="15.75">
      <c r="A1095" s="973"/>
      <c r="B1095" s="973"/>
      <c r="C1095" s="964" t="s">
        <v>50</v>
      </c>
      <c r="D1095" s="956"/>
      <c r="E1095" s="956"/>
      <c r="F1095" s="956"/>
      <c r="G1095" s="956"/>
      <c r="H1095" s="956" t="s">
        <v>50</v>
      </c>
      <c r="I1095" s="956" t="s">
        <v>50</v>
      </c>
      <c r="J1095" s="956" t="s">
        <v>50</v>
      </c>
      <c r="K1095" s="956" t="s">
        <v>50</v>
      </c>
      <c r="L1095" s="956" t="s">
        <v>50</v>
      </c>
      <c r="M1095" s="957" t="s">
        <v>50</v>
      </c>
      <c r="N1095" s="973"/>
      <c r="O1095" s="973"/>
      <c r="P1095" s="1184"/>
    </row>
    <row r="1096" spans="1:16" ht="16.5" thickBot="1">
      <c r="A1096" s="1043"/>
      <c r="B1096" s="1043"/>
      <c r="C1096" s="965" t="s">
        <v>50</v>
      </c>
      <c r="D1096" s="959"/>
      <c r="E1096" s="959"/>
      <c r="F1096" s="959"/>
      <c r="G1096" s="959"/>
      <c r="H1096" s="959" t="s">
        <v>50</v>
      </c>
      <c r="I1096" s="959" t="s">
        <v>50</v>
      </c>
      <c r="J1096" s="959" t="s">
        <v>50</v>
      </c>
      <c r="K1096" s="959" t="s">
        <v>50</v>
      </c>
      <c r="L1096" s="959" t="s">
        <v>50</v>
      </c>
      <c r="M1096" s="960" t="s">
        <v>50</v>
      </c>
      <c r="N1096" s="1043"/>
      <c r="O1096" s="1043"/>
      <c r="P1096" s="1184"/>
    </row>
    <row r="1097" spans="1:16" ht="16.5" thickBot="1">
      <c r="A1097" s="976"/>
      <c r="B1097" s="976"/>
      <c r="C1097" s="1815" t="s">
        <v>667</v>
      </c>
      <c r="D1097" s="1830"/>
      <c r="E1097" s="1830"/>
      <c r="F1097" s="1830"/>
      <c r="G1097" s="1830"/>
      <c r="H1097" s="1830"/>
      <c r="I1097" s="1830"/>
      <c r="J1097" s="1830"/>
      <c r="K1097" s="1830"/>
      <c r="L1097" s="1830"/>
      <c r="M1097" s="1831"/>
      <c r="N1097" s="976"/>
      <c r="O1097" s="976"/>
    </row>
    <row r="1098" spans="1:16" ht="15.75">
      <c r="A1098" s="1044"/>
      <c r="B1098" s="977"/>
      <c r="C1098" s="1832" t="s">
        <v>668</v>
      </c>
      <c r="D1098" s="1833"/>
      <c r="E1098" s="1833"/>
      <c r="F1098" s="1833"/>
      <c r="G1098" s="1833"/>
      <c r="H1098" s="940"/>
      <c r="I1098" s="940"/>
      <c r="J1098" s="943"/>
      <c r="K1098" s="943"/>
      <c r="L1098" s="940"/>
      <c r="M1098" s="966"/>
      <c r="N1098" s="977"/>
      <c r="O1098" s="977"/>
      <c r="P1098" s="1182" t="s">
        <v>806</v>
      </c>
    </row>
    <row r="1099" spans="1:16" ht="15.75">
      <c r="A1099" s="1044"/>
      <c r="B1099" s="977"/>
      <c r="C1099" s="963"/>
      <c r="D1099" s="946"/>
      <c r="E1099" s="946"/>
      <c r="F1099" s="946"/>
      <c r="G1099" s="946"/>
      <c r="H1099" s="946"/>
      <c r="I1099" s="946"/>
      <c r="J1099" s="947"/>
      <c r="K1099" s="947"/>
      <c r="L1099" s="946"/>
      <c r="M1099" s="948"/>
      <c r="N1099" s="977"/>
      <c r="O1099" s="977"/>
    </row>
    <row r="1100" spans="1:16" ht="15.75">
      <c r="A1100" s="1044"/>
      <c r="B1100" s="977"/>
      <c r="C1100" s="949"/>
      <c r="D1100" s="950"/>
      <c r="E1100" s="950"/>
      <c r="F1100" s="950"/>
      <c r="G1100" s="950"/>
      <c r="H1100" s="950"/>
      <c r="I1100" s="950"/>
      <c r="J1100" s="950"/>
      <c r="K1100" s="950"/>
      <c r="L1100" s="950"/>
      <c r="M1100" s="951"/>
      <c r="N1100" s="977"/>
      <c r="O1100" s="977"/>
    </row>
    <row r="1101" spans="1:16" ht="15.75">
      <c r="A1101" s="1044"/>
      <c r="B1101" s="977"/>
      <c r="C1101" s="952" t="s">
        <v>548</v>
      </c>
      <c r="D1101" s="953" t="s">
        <v>549</v>
      </c>
      <c r="E1101" s="953" t="s">
        <v>550</v>
      </c>
      <c r="F1101" s="953" t="s">
        <v>551</v>
      </c>
      <c r="G1101" s="953" t="s">
        <v>552</v>
      </c>
      <c r="H1101" s="953" t="s">
        <v>553</v>
      </c>
      <c r="I1101" s="953" t="s">
        <v>554</v>
      </c>
      <c r="J1101" s="953" t="s">
        <v>555</v>
      </c>
      <c r="K1101" s="953" t="s">
        <v>556</v>
      </c>
      <c r="L1101" s="953" t="s">
        <v>557</v>
      </c>
      <c r="M1101" s="954" t="s">
        <v>558</v>
      </c>
      <c r="N1101" s="977"/>
      <c r="O1101" s="977"/>
      <c r="P1101" s="1183" t="s">
        <v>439</v>
      </c>
    </row>
    <row r="1102" spans="1:16" ht="15.75">
      <c r="A1102" s="1044"/>
      <c r="B1102" s="977"/>
      <c r="C1102" s="964">
        <v>5.3749999999999999E-2</v>
      </c>
      <c r="D1102" s="956"/>
      <c r="E1102" s="956"/>
      <c r="F1102" s="956"/>
      <c r="G1102" s="956"/>
      <c r="H1102" s="956">
        <v>97.379000000000005</v>
      </c>
      <c r="I1102" s="956">
        <v>97.356999999999999</v>
      </c>
      <c r="J1102" s="956">
        <v>97.32</v>
      </c>
      <c r="K1102" s="956">
        <v>97.161000000000001</v>
      </c>
      <c r="L1102" s="956">
        <v>96.975999999999999</v>
      </c>
      <c r="M1102" s="957">
        <v>96.667000000000002</v>
      </c>
      <c r="N1102" s="977"/>
      <c r="O1102" s="977"/>
      <c r="P1102" s="1188">
        <f>SUM(R2)</f>
        <v>0.625</v>
      </c>
    </row>
    <row r="1103" spans="1:16" ht="15.75">
      <c r="A1103" s="1044"/>
      <c r="B1103" s="977"/>
      <c r="C1103" s="964">
        <v>5.4899999999999997E-2</v>
      </c>
      <c r="D1103" s="956"/>
      <c r="E1103" s="956"/>
      <c r="F1103" s="956"/>
      <c r="G1103" s="956"/>
      <c r="H1103" s="956">
        <v>97.935000000000002</v>
      </c>
      <c r="I1103" s="956">
        <v>97.912999999999997</v>
      </c>
      <c r="J1103" s="956">
        <v>97.876000000000005</v>
      </c>
      <c r="K1103" s="956">
        <v>97.715999999999994</v>
      </c>
      <c r="L1103" s="956">
        <v>97.531999999999996</v>
      </c>
      <c r="M1103" s="957">
        <v>97.221999999999994</v>
      </c>
      <c r="N1103" s="977"/>
      <c r="O1103" s="977"/>
      <c r="P1103" s="1188">
        <f>SUM(P1102)</f>
        <v>0.625</v>
      </c>
    </row>
    <row r="1104" spans="1:16" ht="15.75">
      <c r="A1104" s="1044"/>
      <c r="B1104" s="977"/>
      <c r="C1104" s="964">
        <v>5.5E-2</v>
      </c>
      <c r="D1104" s="956"/>
      <c r="E1104" s="956"/>
      <c r="F1104" s="956"/>
      <c r="G1104" s="956"/>
      <c r="H1104" s="956">
        <v>98.019000000000005</v>
      </c>
      <c r="I1104" s="956">
        <v>97.997</v>
      </c>
      <c r="J1104" s="956">
        <v>97.96</v>
      </c>
      <c r="K1104" s="956">
        <v>97.8</v>
      </c>
      <c r="L1104" s="956">
        <v>97.616</v>
      </c>
      <c r="M1104" s="957">
        <v>97.305999999999997</v>
      </c>
      <c r="N1104" s="977"/>
      <c r="O1104" s="977"/>
      <c r="P1104" s="1188">
        <f t="shared" ref="P1104:P1121" si="19">SUM(P1103)</f>
        <v>0.625</v>
      </c>
    </row>
    <row r="1105" spans="1:16" ht="15.75">
      <c r="A1105" s="1044"/>
      <c r="B1105" s="977"/>
      <c r="C1105" s="964">
        <v>5.6250000000000001E-2</v>
      </c>
      <c r="D1105" s="956"/>
      <c r="E1105" s="956"/>
      <c r="F1105" s="956"/>
      <c r="G1105" s="956"/>
      <c r="H1105" s="956">
        <v>98.616</v>
      </c>
      <c r="I1105" s="956">
        <v>98.593999999999994</v>
      </c>
      <c r="J1105" s="956">
        <v>98.557000000000002</v>
      </c>
      <c r="K1105" s="956">
        <v>98.397000000000006</v>
      </c>
      <c r="L1105" s="956">
        <v>98.212999999999994</v>
      </c>
      <c r="M1105" s="957">
        <v>97.903000000000006</v>
      </c>
      <c r="N1105" s="977"/>
      <c r="O1105" s="977"/>
      <c r="P1105" s="1188">
        <f t="shared" si="19"/>
        <v>0.625</v>
      </c>
    </row>
    <row r="1106" spans="1:16" ht="15.75">
      <c r="A1106" s="1044"/>
      <c r="B1106" s="977"/>
      <c r="C1106" s="964">
        <v>5.7500000000000002E-2</v>
      </c>
      <c r="D1106" s="956"/>
      <c r="E1106" s="956"/>
      <c r="F1106" s="956"/>
      <c r="G1106" s="956"/>
      <c r="H1106" s="956">
        <v>99.186000000000007</v>
      </c>
      <c r="I1106" s="956">
        <v>99.164000000000001</v>
      </c>
      <c r="J1106" s="956">
        <v>99.126999999999995</v>
      </c>
      <c r="K1106" s="956">
        <v>98.966999999999999</v>
      </c>
      <c r="L1106" s="956">
        <v>98.783000000000001</v>
      </c>
      <c r="M1106" s="957">
        <v>98.472999999999999</v>
      </c>
      <c r="N1106" s="977"/>
      <c r="O1106" s="977"/>
      <c r="P1106" s="1188">
        <f t="shared" si="19"/>
        <v>0.625</v>
      </c>
    </row>
    <row r="1107" spans="1:16" ht="15.75">
      <c r="A1107" s="1044"/>
      <c r="B1107" s="977"/>
      <c r="C1107" s="964">
        <v>5.8749999999999997E-2</v>
      </c>
      <c r="D1107" s="956"/>
      <c r="E1107" s="956"/>
      <c r="F1107" s="956"/>
      <c r="G1107" s="956"/>
      <c r="H1107" s="956">
        <v>99.751999999999995</v>
      </c>
      <c r="I1107" s="956">
        <v>99.73</v>
      </c>
      <c r="J1107" s="956">
        <v>99.692999999999998</v>
      </c>
      <c r="K1107" s="956">
        <v>99.533000000000001</v>
      </c>
      <c r="L1107" s="956">
        <v>99.349000000000004</v>
      </c>
      <c r="M1107" s="957">
        <v>99.039000000000001</v>
      </c>
      <c r="N1107" s="977"/>
      <c r="O1107" s="977"/>
      <c r="P1107" s="1188">
        <f t="shared" si="19"/>
        <v>0.625</v>
      </c>
    </row>
    <row r="1108" spans="1:16" ht="15.75">
      <c r="A1108" s="1044"/>
      <c r="B1108" s="977"/>
      <c r="C1108" s="964">
        <v>5.9900000000000002E-2</v>
      </c>
      <c r="D1108" s="956"/>
      <c r="E1108" s="956"/>
      <c r="F1108" s="956"/>
      <c r="G1108" s="956"/>
      <c r="H1108" s="956">
        <v>100.136</v>
      </c>
      <c r="I1108" s="956">
        <v>100.114</v>
      </c>
      <c r="J1108" s="956">
        <v>100.077</v>
      </c>
      <c r="K1108" s="956">
        <v>99.917000000000002</v>
      </c>
      <c r="L1108" s="956">
        <v>99.733000000000004</v>
      </c>
      <c r="M1108" s="957">
        <v>99.423000000000002</v>
      </c>
      <c r="N1108" s="977"/>
      <c r="O1108" s="977"/>
      <c r="P1108" s="1188">
        <f t="shared" si="19"/>
        <v>0.625</v>
      </c>
    </row>
    <row r="1109" spans="1:16" ht="15.75">
      <c r="A1109" s="1044"/>
      <c r="B1109" s="977"/>
      <c r="C1109" s="964">
        <v>0.06</v>
      </c>
      <c r="D1109" s="956"/>
      <c r="E1109" s="956"/>
      <c r="F1109" s="956"/>
      <c r="G1109" s="956"/>
      <c r="H1109" s="956">
        <v>100.151</v>
      </c>
      <c r="I1109" s="956">
        <v>100.129</v>
      </c>
      <c r="J1109" s="956">
        <v>100.092</v>
      </c>
      <c r="K1109" s="956">
        <v>99.932000000000002</v>
      </c>
      <c r="L1109" s="956">
        <v>99.748000000000005</v>
      </c>
      <c r="M1109" s="957">
        <v>99.438000000000002</v>
      </c>
      <c r="N1109" s="977"/>
      <c r="O1109" s="977"/>
      <c r="P1109" s="1188">
        <f t="shared" si="19"/>
        <v>0.625</v>
      </c>
    </row>
    <row r="1110" spans="1:16" ht="15.75">
      <c r="A1110" s="1044"/>
      <c r="B1110" s="977"/>
      <c r="C1110" s="964">
        <v>6.1249999999999999E-2</v>
      </c>
      <c r="D1110" s="956"/>
      <c r="E1110" s="956"/>
      <c r="F1110" s="956"/>
      <c r="G1110" s="956"/>
      <c r="H1110" s="956">
        <v>100.389</v>
      </c>
      <c r="I1110" s="956">
        <v>100.366</v>
      </c>
      <c r="J1110" s="956">
        <v>100.32899999999999</v>
      </c>
      <c r="K1110" s="956">
        <v>100.17</v>
      </c>
      <c r="L1110" s="956">
        <v>99.984999999999999</v>
      </c>
      <c r="M1110" s="957">
        <v>99.676000000000002</v>
      </c>
      <c r="N1110" s="977"/>
      <c r="O1110" s="977"/>
      <c r="P1110" s="1188">
        <f t="shared" si="19"/>
        <v>0.625</v>
      </c>
    </row>
    <row r="1111" spans="1:16" ht="15.75">
      <c r="A1111" s="1044"/>
      <c r="B1111" s="977"/>
      <c r="C1111" s="964">
        <v>6.25E-2</v>
      </c>
      <c r="D1111" s="956"/>
      <c r="E1111" s="956"/>
      <c r="F1111" s="956"/>
      <c r="G1111" s="956"/>
      <c r="H1111" s="956">
        <v>100.57299999999999</v>
      </c>
      <c r="I1111" s="956">
        <v>100.527</v>
      </c>
      <c r="J1111" s="956">
        <v>100.477</v>
      </c>
      <c r="K1111" s="956">
        <v>100.31</v>
      </c>
      <c r="L1111" s="956">
        <v>100.119</v>
      </c>
      <c r="M1111" s="957">
        <v>99.802000000000007</v>
      </c>
      <c r="N1111" s="977"/>
      <c r="O1111" s="977"/>
      <c r="P1111" s="1188">
        <f t="shared" si="19"/>
        <v>0.625</v>
      </c>
    </row>
    <row r="1112" spans="1:16" ht="15.75">
      <c r="A1112" s="1044"/>
      <c r="B1112" s="977"/>
      <c r="C1112" s="964">
        <v>6.3750000000000001E-2</v>
      </c>
      <c r="D1112" s="956"/>
      <c r="E1112" s="956"/>
      <c r="F1112" s="956"/>
      <c r="G1112" s="956"/>
      <c r="H1112" s="956">
        <v>101.03700000000001</v>
      </c>
      <c r="I1112" s="956">
        <v>100.992</v>
      </c>
      <c r="J1112" s="956">
        <v>100.94199999999999</v>
      </c>
      <c r="K1112" s="956">
        <v>100.77500000000001</v>
      </c>
      <c r="L1112" s="956">
        <v>100.583</v>
      </c>
      <c r="M1112" s="957">
        <v>100.26600000000001</v>
      </c>
      <c r="N1112" s="977"/>
      <c r="O1112" s="977"/>
      <c r="P1112" s="1188">
        <f t="shared" si="19"/>
        <v>0.625</v>
      </c>
    </row>
    <row r="1113" spans="1:16" ht="15.75">
      <c r="A1113" s="1044"/>
      <c r="B1113" s="977"/>
      <c r="C1113" s="964">
        <v>6.4899999999999999E-2</v>
      </c>
      <c r="D1113" s="956"/>
      <c r="E1113" s="956"/>
      <c r="F1113" s="956"/>
      <c r="G1113" s="956"/>
      <c r="H1113" s="956">
        <v>101.367</v>
      </c>
      <c r="I1113" s="956">
        <v>101.321</v>
      </c>
      <c r="J1113" s="956">
        <v>101.27200000000001</v>
      </c>
      <c r="K1113" s="956">
        <v>101.105</v>
      </c>
      <c r="L1113" s="956">
        <v>100.913</v>
      </c>
      <c r="M1113" s="957">
        <v>100.596</v>
      </c>
      <c r="N1113" s="977"/>
      <c r="O1113" s="977"/>
      <c r="P1113" s="1188">
        <f t="shared" si="19"/>
        <v>0.625</v>
      </c>
    </row>
    <row r="1114" spans="1:16" ht="15.75">
      <c r="A1114" s="1044"/>
      <c r="B1114" s="977"/>
      <c r="C1114" s="964">
        <v>6.5000000000000002E-2</v>
      </c>
      <c r="D1114" s="956"/>
      <c r="E1114" s="956"/>
      <c r="F1114" s="956"/>
      <c r="G1114" s="956"/>
      <c r="H1114" s="956">
        <v>101.384</v>
      </c>
      <c r="I1114" s="956">
        <v>101.33799999999999</v>
      </c>
      <c r="J1114" s="956">
        <v>101.288</v>
      </c>
      <c r="K1114" s="956">
        <v>101.121</v>
      </c>
      <c r="L1114" s="956">
        <v>100.93</v>
      </c>
      <c r="M1114" s="957">
        <v>100.613</v>
      </c>
      <c r="N1114" s="977"/>
      <c r="O1114" s="977"/>
      <c r="P1114" s="1188">
        <f t="shared" si="19"/>
        <v>0.625</v>
      </c>
    </row>
    <row r="1115" spans="1:16" ht="15.75">
      <c r="A1115" s="1044"/>
      <c r="B1115" s="977"/>
      <c r="C1115" s="964">
        <v>6.6250000000000003E-2</v>
      </c>
      <c r="D1115" s="956"/>
      <c r="E1115" s="956"/>
      <c r="F1115" s="956"/>
      <c r="G1115" s="956"/>
      <c r="H1115" s="956">
        <v>101.58199999999999</v>
      </c>
      <c r="I1115" s="956">
        <v>101.536</v>
      </c>
      <c r="J1115" s="956">
        <v>101.486</v>
      </c>
      <c r="K1115" s="956">
        <v>101.319</v>
      </c>
      <c r="L1115" s="956">
        <v>101.128</v>
      </c>
      <c r="M1115" s="957">
        <v>100.81100000000001</v>
      </c>
      <c r="N1115" s="977"/>
      <c r="O1115" s="977"/>
      <c r="P1115" s="1188">
        <f t="shared" si="19"/>
        <v>0.625</v>
      </c>
    </row>
    <row r="1116" spans="1:16" ht="15.75">
      <c r="A1116" s="1044"/>
      <c r="B1116" s="977"/>
      <c r="C1116" s="964">
        <v>6.7500000000000004E-2</v>
      </c>
      <c r="D1116" s="956"/>
      <c r="E1116" s="956"/>
      <c r="F1116" s="956"/>
      <c r="G1116" s="956"/>
      <c r="H1116" s="956">
        <v>101.664</v>
      </c>
      <c r="I1116" s="956">
        <v>101.60299999999999</v>
      </c>
      <c r="J1116" s="956">
        <v>101.523</v>
      </c>
      <c r="K1116" s="956">
        <v>101.319</v>
      </c>
      <c r="L1116" s="956">
        <v>101.09</v>
      </c>
      <c r="M1116" s="957">
        <v>100.736</v>
      </c>
      <c r="N1116" s="977"/>
      <c r="O1116" s="977"/>
      <c r="P1116" s="1188">
        <f t="shared" si="19"/>
        <v>0.625</v>
      </c>
    </row>
    <row r="1117" spans="1:16" ht="15.75">
      <c r="A1117" s="1044"/>
      <c r="B1117" s="977"/>
      <c r="C1117" s="964">
        <v>6.8750000000000006E-2</v>
      </c>
      <c r="D1117" s="956"/>
      <c r="E1117" s="956"/>
      <c r="F1117" s="956"/>
      <c r="G1117" s="956"/>
      <c r="H1117" s="956">
        <v>102.086</v>
      </c>
      <c r="I1117" s="956">
        <v>102.02500000000001</v>
      </c>
      <c r="J1117" s="956">
        <v>101.94499999999999</v>
      </c>
      <c r="K1117" s="956">
        <v>101.741</v>
      </c>
      <c r="L1117" s="956">
        <v>101.511</v>
      </c>
      <c r="M1117" s="957">
        <v>101.157</v>
      </c>
      <c r="N1117" s="977"/>
      <c r="O1117" s="977"/>
      <c r="P1117" s="1188">
        <f t="shared" si="19"/>
        <v>0.625</v>
      </c>
    </row>
    <row r="1118" spans="1:16" ht="18.75">
      <c r="A1118" s="1045"/>
      <c r="B1118" s="1045"/>
      <c r="C1118" s="964">
        <v>6.9900000000000004E-2</v>
      </c>
      <c r="D1118" s="956"/>
      <c r="E1118" s="956"/>
      <c r="F1118" s="956"/>
      <c r="G1118" s="956"/>
      <c r="H1118" s="956">
        <v>102.398</v>
      </c>
      <c r="I1118" s="956">
        <v>102.336</v>
      </c>
      <c r="J1118" s="956">
        <v>102.25700000000001</v>
      </c>
      <c r="K1118" s="956">
        <v>102.05200000000001</v>
      </c>
      <c r="L1118" s="956">
        <v>101.82299999999999</v>
      </c>
      <c r="M1118" s="957">
        <v>101.46899999999999</v>
      </c>
      <c r="N1118" s="1045"/>
      <c r="O1118" s="1045"/>
      <c r="P1118" s="1188">
        <f t="shared" si="19"/>
        <v>0.625</v>
      </c>
    </row>
    <row r="1119" spans="1:16" ht="18.75">
      <c r="A1119" s="1045"/>
      <c r="B1119" s="1045"/>
      <c r="C1119" s="964">
        <v>7.0000000000000007E-2</v>
      </c>
      <c r="D1119" s="956"/>
      <c r="E1119" s="956"/>
      <c r="F1119" s="956"/>
      <c r="G1119" s="956"/>
      <c r="H1119" s="956">
        <v>102.40900000000001</v>
      </c>
      <c r="I1119" s="956">
        <v>102.348</v>
      </c>
      <c r="J1119" s="956">
        <v>102.268</v>
      </c>
      <c r="K1119" s="956">
        <v>102.06399999999999</v>
      </c>
      <c r="L1119" s="956">
        <v>101.834</v>
      </c>
      <c r="M1119" s="957">
        <v>101.48</v>
      </c>
      <c r="N1119" s="1045"/>
      <c r="O1119" s="1045"/>
      <c r="P1119" s="1188">
        <f t="shared" si="19"/>
        <v>0.625</v>
      </c>
    </row>
    <row r="1120" spans="1:16" ht="15.75">
      <c r="A1120" s="972"/>
      <c r="B1120" s="972"/>
      <c r="C1120" s="964">
        <v>7.1249999999999994E-2</v>
      </c>
      <c r="D1120" s="956"/>
      <c r="E1120" s="956"/>
      <c r="F1120" s="956"/>
      <c r="G1120" s="956"/>
      <c r="H1120" s="956">
        <v>102.604</v>
      </c>
      <c r="I1120" s="956">
        <v>102.54300000000001</v>
      </c>
      <c r="J1120" s="956">
        <v>102.46299999999999</v>
      </c>
      <c r="K1120" s="956">
        <v>102.259</v>
      </c>
      <c r="L1120" s="956">
        <v>102.03</v>
      </c>
      <c r="M1120" s="957">
        <v>101.676</v>
      </c>
      <c r="N1120" s="972"/>
      <c r="O1120" s="972"/>
      <c r="P1120" s="1188">
        <f t="shared" si="19"/>
        <v>0.625</v>
      </c>
    </row>
    <row r="1121" spans="1:16" ht="16.5" thickBot="1">
      <c r="A1121" s="972"/>
      <c r="B1121" s="972"/>
      <c r="C1121" s="965">
        <v>7.2499999999999995E-2</v>
      </c>
      <c r="D1121" s="959"/>
      <c r="E1121" s="959"/>
      <c r="F1121" s="959"/>
      <c r="G1121" s="959"/>
      <c r="H1121" s="959">
        <v>101.875</v>
      </c>
      <c r="I1121" s="959">
        <v>101.798</v>
      </c>
      <c r="J1121" s="959">
        <v>101.708</v>
      </c>
      <c r="K1121" s="959">
        <v>101.496</v>
      </c>
      <c r="L1121" s="959">
        <v>101.26</v>
      </c>
      <c r="M1121" s="960">
        <v>100.898</v>
      </c>
      <c r="N1121" s="972"/>
      <c r="O1121" s="972"/>
      <c r="P1121" s="1188">
        <f t="shared" si="19"/>
        <v>0.625</v>
      </c>
    </row>
    <row r="1122" spans="1:16" ht="15.75" thickBot="1">
      <c r="A1122" s="1005" t="s">
        <v>582</v>
      </c>
      <c r="B1122" s="1006"/>
      <c r="C1122" s="1006"/>
      <c r="D1122" s="1006"/>
      <c r="E1122" s="1006"/>
      <c r="F1122" s="1006"/>
      <c r="G1122" s="1006"/>
      <c r="H1122" s="1006"/>
      <c r="I1122" s="1006"/>
      <c r="J1122" s="1006"/>
      <c r="K1122" s="1006" t="s">
        <v>583</v>
      </c>
      <c r="L1122" s="1006"/>
      <c r="M1122" s="1006"/>
      <c r="N1122" s="1006"/>
      <c r="O1122" s="1007"/>
    </row>
    <row r="1123" spans="1:16" ht="15.75" thickBot="1">
      <c r="A1123" s="1840" t="s">
        <v>669</v>
      </c>
      <c r="B1123" s="1841"/>
      <c r="C1123" s="1841"/>
      <c r="D1123" s="1841"/>
      <c r="E1123" s="1841"/>
      <c r="F1123" s="1841"/>
      <c r="G1123" s="1841"/>
      <c r="H1123" s="1841"/>
      <c r="I1123" s="1841"/>
      <c r="J1123" s="1841"/>
      <c r="K1123" s="1841"/>
      <c r="L1123" s="1841"/>
      <c r="M1123" s="1841"/>
      <c r="N1123" s="1841"/>
      <c r="O1123" s="1842"/>
    </row>
    <row r="1124" spans="1:16" ht="16.5" thickBot="1">
      <c r="A1124" s="972"/>
      <c r="B1124" s="972"/>
      <c r="C1124" s="1827" t="s">
        <v>670</v>
      </c>
      <c r="D1124" s="1828"/>
      <c r="E1124" s="1828"/>
      <c r="F1124" s="1828"/>
      <c r="G1124" s="1828"/>
      <c r="H1124" s="1828"/>
      <c r="I1124" s="1828"/>
      <c r="J1124" s="1828"/>
      <c r="K1124" s="1828"/>
      <c r="L1124" s="1828"/>
      <c r="M1124" s="1829"/>
      <c r="N1124" s="972"/>
      <c r="O1124" s="972"/>
    </row>
    <row r="1125" spans="1:16" ht="15.75">
      <c r="A1125" s="972"/>
      <c r="B1125" s="972"/>
      <c r="C1125" s="1832" t="s">
        <v>671</v>
      </c>
      <c r="D1125" s="1833"/>
      <c r="E1125" s="1833"/>
      <c r="F1125" s="1833"/>
      <c r="G1125" s="1833"/>
      <c r="H1125" s="940"/>
      <c r="I1125" s="940"/>
      <c r="J1125" s="943"/>
      <c r="K1125" s="943"/>
      <c r="L1125" s="940"/>
      <c r="M1125" s="966"/>
      <c r="N1125" s="972"/>
      <c r="O1125" s="972"/>
    </row>
    <row r="1126" spans="1:16" ht="15.75">
      <c r="A1126" s="972"/>
      <c r="B1126" s="972"/>
      <c r="C1126" s="963"/>
      <c r="D1126" s="946"/>
      <c r="E1126" s="946"/>
      <c r="F1126" s="946"/>
      <c r="G1126" s="946"/>
      <c r="H1126" s="946"/>
      <c r="I1126" s="946"/>
      <c r="J1126" s="947"/>
      <c r="K1126" s="947"/>
      <c r="L1126" s="946"/>
      <c r="M1126" s="948"/>
      <c r="N1126" s="972"/>
      <c r="O1126" s="972"/>
      <c r="P1126" s="1182" t="s">
        <v>806</v>
      </c>
    </row>
    <row r="1127" spans="1:16" ht="15.75">
      <c r="A1127" s="972"/>
      <c r="B1127" s="972"/>
      <c r="C1127" s="949"/>
      <c r="D1127" s="950"/>
      <c r="E1127" s="950"/>
      <c r="F1127" s="950"/>
      <c r="G1127" s="950"/>
      <c r="H1127" s="950"/>
      <c r="I1127" s="950"/>
      <c r="J1127" s="950"/>
      <c r="K1127" s="950"/>
      <c r="L1127" s="950"/>
      <c r="M1127" s="951"/>
      <c r="N1127" s="972"/>
      <c r="O1127" s="972"/>
    </row>
    <row r="1128" spans="1:16" ht="15.75">
      <c r="A1128" s="972"/>
      <c r="B1128" s="972"/>
      <c r="C1128" s="952" t="s">
        <v>548</v>
      </c>
      <c r="D1128" s="953" t="s">
        <v>549</v>
      </c>
      <c r="E1128" s="953" t="s">
        <v>550</v>
      </c>
      <c r="F1128" s="953" t="s">
        <v>551</v>
      </c>
      <c r="G1128" s="953" t="s">
        <v>552</v>
      </c>
      <c r="H1128" s="953" t="s">
        <v>553</v>
      </c>
      <c r="I1128" s="953" t="s">
        <v>554</v>
      </c>
      <c r="J1128" s="953" t="s">
        <v>555</v>
      </c>
      <c r="K1128" s="953" t="s">
        <v>556</v>
      </c>
      <c r="L1128" s="953" t="s">
        <v>557</v>
      </c>
      <c r="M1128" s="954" t="s">
        <v>558</v>
      </c>
      <c r="N1128" s="972"/>
      <c r="O1128" s="972"/>
      <c r="P1128" s="1183" t="s">
        <v>439</v>
      </c>
    </row>
    <row r="1129" spans="1:16" ht="15.75">
      <c r="A1129" s="972"/>
      <c r="B1129" s="972"/>
      <c r="C1129" s="964">
        <v>5.2499999999999998E-2</v>
      </c>
      <c r="D1129" s="956"/>
      <c r="E1129" s="956"/>
      <c r="F1129" s="956"/>
      <c r="G1129" s="956"/>
      <c r="H1129" s="956">
        <v>96.81</v>
      </c>
      <c r="I1129" s="956">
        <v>96.787000000000006</v>
      </c>
      <c r="J1129" s="956">
        <v>96.75</v>
      </c>
      <c r="K1129" s="956">
        <v>96.590999999999994</v>
      </c>
      <c r="L1129" s="956">
        <v>96.406000000000006</v>
      </c>
      <c r="M1129" s="957">
        <v>96.096999999999994</v>
      </c>
      <c r="N1129" s="972"/>
      <c r="O1129" s="972"/>
      <c r="P1129" s="1188">
        <f>SUM(R2)</f>
        <v>0.625</v>
      </c>
    </row>
    <row r="1130" spans="1:16" ht="15.75">
      <c r="A1130" s="972"/>
      <c r="B1130" s="972"/>
      <c r="C1130" s="964">
        <v>5.3749999999999999E-2</v>
      </c>
      <c r="D1130" s="956"/>
      <c r="E1130" s="956"/>
      <c r="F1130" s="956"/>
      <c r="G1130" s="956"/>
      <c r="H1130" s="956">
        <v>97.504999999999995</v>
      </c>
      <c r="I1130" s="956">
        <v>97.481999999999999</v>
      </c>
      <c r="J1130" s="956">
        <v>97.444999999999993</v>
      </c>
      <c r="K1130" s="956">
        <v>97.286000000000001</v>
      </c>
      <c r="L1130" s="956">
        <v>97.100999999999999</v>
      </c>
      <c r="M1130" s="957">
        <v>96.792000000000002</v>
      </c>
      <c r="N1130" s="972"/>
      <c r="O1130" s="972"/>
      <c r="P1130" s="1188">
        <f>SUM(P1129)</f>
        <v>0.625</v>
      </c>
    </row>
    <row r="1131" spans="1:16" ht="15.75">
      <c r="A1131" s="972"/>
      <c r="B1131" s="972"/>
      <c r="C1131" s="964">
        <v>5.4899999999999997E-2</v>
      </c>
      <c r="D1131" s="956"/>
      <c r="E1131" s="956"/>
      <c r="F1131" s="956"/>
      <c r="G1131" s="956"/>
      <c r="H1131" s="956">
        <v>98.06</v>
      </c>
      <c r="I1131" s="956">
        <v>98.037999999999997</v>
      </c>
      <c r="J1131" s="956">
        <v>98.001000000000005</v>
      </c>
      <c r="K1131" s="956">
        <v>97.840999999999994</v>
      </c>
      <c r="L1131" s="956">
        <v>97.656999999999996</v>
      </c>
      <c r="M1131" s="957">
        <v>97.346999999999994</v>
      </c>
      <c r="N1131" s="972"/>
      <c r="O1131" s="972"/>
      <c r="P1131" s="1188">
        <f t="shared" ref="P1131:P1148" si="20">SUM(P1130)</f>
        <v>0.625</v>
      </c>
    </row>
    <row r="1132" spans="1:16" ht="15.75">
      <c r="A1132" s="972"/>
      <c r="B1132" s="972"/>
      <c r="C1132" s="964">
        <v>5.5E-2</v>
      </c>
      <c r="D1132" s="956"/>
      <c r="E1132" s="956"/>
      <c r="F1132" s="956"/>
      <c r="G1132" s="956"/>
      <c r="H1132" s="956">
        <v>98.15</v>
      </c>
      <c r="I1132" s="956">
        <v>98.126999999999995</v>
      </c>
      <c r="J1132" s="956">
        <v>98.09</v>
      </c>
      <c r="K1132" s="956">
        <v>97.930999999999997</v>
      </c>
      <c r="L1132" s="956">
        <v>97.745999999999995</v>
      </c>
      <c r="M1132" s="957">
        <v>97.436999999999998</v>
      </c>
      <c r="N1132" s="972"/>
      <c r="O1132" s="972"/>
      <c r="P1132" s="1188">
        <f t="shared" si="20"/>
        <v>0.625</v>
      </c>
    </row>
    <row r="1133" spans="1:16" ht="15.75">
      <c r="A1133" s="972"/>
      <c r="B1133" s="972"/>
      <c r="C1133" s="964">
        <v>5.6250000000000001E-2</v>
      </c>
      <c r="D1133" s="956"/>
      <c r="E1133" s="956"/>
      <c r="F1133" s="956"/>
      <c r="G1133" s="956"/>
      <c r="H1133" s="956">
        <v>98.753</v>
      </c>
      <c r="I1133" s="956">
        <v>98.730999999999995</v>
      </c>
      <c r="J1133" s="956">
        <v>98.694000000000003</v>
      </c>
      <c r="K1133" s="956">
        <v>98.534000000000006</v>
      </c>
      <c r="L1133" s="956">
        <v>98.35</v>
      </c>
      <c r="M1133" s="957">
        <v>98.04</v>
      </c>
      <c r="N1133" s="972"/>
      <c r="O1133" s="972"/>
      <c r="P1133" s="1188">
        <f t="shared" si="20"/>
        <v>0.625</v>
      </c>
    </row>
    <row r="1134" spans="1:16" ht="15.75">
      <c r="A1134" s="972"/>
      <c r="B1134" s="972"/>
      <c r="C1134" s="964">
        <v>5.7500000000000002E-2</v>
      </c>
      <c r="D1134" s="956"/>
      <c r="E1134" s="956"/>
      <c r="F1134" s="956"/>
      <c r="G1134" s="956"/>
      <c r="H1134" s="956">
        <v>99.31</v>
      </c>
      <c r="I1134" s="956">
        <v>99.287999999999997</v>
      </c>
      <c r="J1134" s="956">
        <v>99.251000000000005</v>
      </c>
      <c r="K1134" s="956">
        <v>99.090999999999994</v>
      </c>
      <c r="L1134" s="956">
        <v>98.906999999999996</v>
      </c>
      <c r="M1134" s="957">
        <v>98.596999999999994</v>
      </c>
      <c r="N1134" s="972"/>
      <c r="O1134" s="972"/>
      <c r="P1134" s="1188">
        <f t="shared" si="20"/>
        <v>0.625</v>
      </c>
    </row>
    <row r="1135" spans="1:16" ht="15.75">
      <c r="A1135" s="972"/>
      <c r="B1135" s="972"/>
      <c r="C1135" s="964">
        <v>5.8749999999999997E-2</v>
      </c>
      <c r="D1135" s="956"/>
      <c r="E1135" s="956"/>
      <c r="F1135" s="956"/>
      <c r="G1135" s="956"/>
      <c r="H1135" s="956">
        <v>99.858999999999995</v>
      </c>
      <c r="I1135" s="956">
        <v>99.835999999999999</v>
      </c>
      <c r="J1135" s="956">
        <v>99.799000000000007</v>
      </c>
      <c r="K1135" s="956">
        <v>99.64</v>
      </c>
      <c r="L1135" s="956">
        <v>99.454999999999998</v>
      </c>
      <c r="M1135" s="957">
        <v>99.146000000000001</v>
      </c>
      <c r="N1135" s="972"/>
      <c r="O1135" s="972"/>
      <c r="P1135" s="1188">
        <f t="shared" si="20"/>
        <v>0.625</v>
      </c>
    </row>
    <row r="1136" spans="1:16" ht="15.75">
      <c r="A1136" s="972"/>
      <c r="B1136" s="972"/>
      <c r="C1136" s="964">
        <v>5.9900000000000002E-2</v>
      </c>
      <c r="D1136" s="956"/>
      <c r="E1136" s="956"/>
      <c r="F1136" s="956"/>
      <c r="G1136" s="956"/>
      <c r="H1136" s="956">
        <v>100.31699999999999</v>
      </c>
      <c r="I1136" s="956">
        <v>100.294</v>
      </c>
      <c r="J1136" s="956">
        <v>100.25700000000001</v>
      </c>
      <c r="K1136" s="956">
        <v>100.098</v>
      </c>
      <c r="L1136" s="956">
        <v>99.912999999999997</v>
      </c>
      <c r="M1136" s="957">
        <v>99.603999999999999</v>
      </c>
      <c r="N1136" s="972"/>
      <c r="O1136" s="972"/>
      <c r="P1136" s="1188">
        <f t="shared" si="20"/>
        <v>0.625</v>
      </c>
    </row>
    <row r="1137" spans="1:16" ht="15.75">
      <c r="A1137" s="972"/>
      <c r="B1137" s="972"/>
      <c r="C1137" s="964">
        <v>0.06</v>
      </c>
      <c r="D1137" s="956"/>
      <c r="E1137" s="956"/>
      <c r="F1137" s="956"/>
      <c r="G1137" s="956"/>
      <c r="H1137" s="956">
        <v>100.339</v>
      </c>
      <c r="I1137" s="956">
        <v>100.31699999999999</v>
      </c>
      <c r="J1137" s="956">
        <v>100.28</v>
      </c>
      <c r="K1137" s="956">
        <v>100.12</v>
      </c>
      <c r="L1137" s="956">
        <v>99.936000000000007</v>
      </c>
      <c r="M1137" s="957">
        <v>99.626000000000005</v>
      </c>
      <c r="N1137" s="972"/>
      <c r="O1137" s="972"/>
      <c r="P1137" s="1188">
        <f t="shared" si="20"/>
        <v>0.625</v>
      </c>
    </row>
    <row r="1138" spans="1:16" ht="15.75">
      <c r="A1138" s="972"/>
      <c r="B1138" s="972"/>
      <c r="C1138" s="964">
        <v>6.1249999999999999E-2</v>
      </c>
      <c r="D1138" s="956"/>
      <c r="E1138" s="956"/>
      <c r="F1138" s="956"/>
      <c r="G1138" s="956"/>
      <c r="H1138" s="956">
        <v>100.619</v>
      </c>
      <c r="I1138" s="956">
        <v>100.59699999999999</v>
      </c>
      <c r="J1138" s="956">
        <v>100.56</v>
      </c>
      <c r="K1138" s="956">
        <v>100.4</v>
      </c>
      <c r="L1138" s="956">
        <v>100.21599999999999</v>
      </c>
      <c r="M1138" s="957">
        <v>99.906000000000006</v>
      </c>
      <c r="N1138" s="972"/>
      <c r="O1138" s="972"/>
      <c r="P1138" s="1188">
        <f t="shared" si="20"/>
        <v>0.625</v>
      </c>
    </row>
    <row r="1139" spans="1:16" ht="15.75">
      <c r="A1139" s="972"/>
      <c r="B1139" s="972"/>
      <c r="C1139" s="964">
        <v>6.25E-2</v>
      </c>
      <c r="D1139" s="956"/>
      <c r="E1139" s="956"/>
      <c r="F1139" s="956"/>
      <c r="G1139" s="956"/>
      <c r="H1139" s="956">
        <v>100.791</v>
      </c>
      <c r="I1139" s="956">
        <v>100.745</v>
      </c>
      <c r="J1139" s="956">
        <v>100.696</v>
      </c>
      <c r="K1139" s="956">
        <v>100.529</v>
      </c>
      <c r="L1139" s="956">
        <v>100.337</v>
      </c>
      <c r="M1139" s="957">
        <v>100.02</v>
      </c>
      <c r="N1139" s="972"/>
      <c r="O1139" s="972"/>
      <c r="P1139" s="1188">
        <f t="shared" si="20"/>
        <v>0.625</v>
      </c>
    </row>
    <row r="1140" spans="1:16" ht="15.75">
      <c r="A1140" s="972"/>
      <c r="B1140" s="972"/>
      <c r="C1140" s="964">
        <v>6.3750000000000001E-2</v>
      </c>
      <c r="D1140" s="956"/>
      <c r="E1140" s="956"/>
      <c r="F1140" s="956"/>
      <c r="G1140" s="956"/>
      <c r="H1140" s="956">
        <v>101.24299999999999</v>
      </c>
      <c r="I1140" s="956">
        <v>101.19799999999999</v>
      </c>
      <c r="J1140" s="956">
        <v>101.148</v>
      </c>
      <c r="K1140" s="956">
        <v>100.98099999999999</v>
      </c>
      <c r="L1140" s="956">
        <v>100.789</v>
      </c>
      <c r="M1140" s="957">
        <v>100.47199999999999</v>
      </c>
      <c r="N1140" s="972"/>
      <c r="O1140" s="972"/>
      <c r="P1140" s="1188">
        <f t="shared" si="20"/>
        <v>0.625</v>
      </c>
    </row>
    <row r="1141" spans="1:16" ht="15.75">
      <c r="A1141" s="972"/>
      <c r="B1141" s="972"/>
      <c r="C1141" s="964">
        <v>6.4899999999999999E-2</v>
      </c>
      <c r="D1141" s="956"/>
      <c r="E1141" s="956"/>
      <c r="F1141" s="956"/>
      <c r="G1141" s="956"/>
      <c r="H1141" s="956">
        <v>101.613</v>
      </c>
      <c r="I1141" s="956">
        <v>101.56699999999999</v>
      </c>
      <c r="J1141" s="956">
        <v>101.517</v>
      </c>
      <c r="K1141" s="956">
        <v>101.35</v>
      </c>
      <c r="L1141" s="956">
        <v>101.15900000000001</v>
      </c>
      <c r="M1141" s="957">
        <v>100.842</v>
      </c>
      <c r="N1141" s="972"/>
      <c r="O1141" s="972"/>
      <c r="P1141" s="1188">
        <f t="shared" si="20"/>
        <v>0.625</v>
      </c>
    </row>
    <row r="1142" spans="1:16" ht="15.75">
      <c r="A1142" s="972"/>
      <c r="B1142" s="972"/>
      <c r="C1142" s="964">
        <v>6.5000000000000002E-2</v>
      </c>
      <c r="D1142" s="956"/>
      <c r="E1142" s="956"/>
      <c r="F1142" s="956"/>
      <c r="G1142" s="956"/>
      <c r="H1142" s="956">
        <v>101.634</v>
      </c>
      <c r="I1142" s="956">
        <v>101.58799999999999</v>
      </c>
      <c r="J1142" s="956">
        <v>101.538</v>
      </c>
      <c r="K1142" s="956">
        <v>101.371</v>
      </c>
      <c r="L1142" s="956">
        <v>101.179</v>
      </c>
      <c r="M1142" s="957">
        <v>100.86199999999999</v>
      </c>
      <c r="N1142" s="972"/>
      <c r="O1142" s="972"/>
      <c r="P1142" s="1188">
        <f t="shared" si="20"/>
        <v>0.625</v>
      </c>
    </row>
    <row r="1143" spans="1:16" ht="15.75">
      <c r="A1143" s="972"/>
      <c r="B1143" s="972"/>
      <c r="C1143" s="964">
        <v>6.6250000000000003E-2</v>
      </c>
      <c r="D1143" s="956"/>
      <c r="E1143" s="956"/>
      <c r="F1143" s="956"/>
      <c r="G1143" s="956"/>
      <c r="H1143" s="956">
        <v>101.837</v>
      </c>
      <c r="I1143" s="956">
        <v>101.792</v>
      </c>
      <c r="J1143" s="956">
        <v>101.742</v>
      </c>
      <c r="K1143" s="956">
        <v>101.575</v>
      </c>
      <c r="L1143" s="956">
        <v>101.383</v>
      </c>
      <c r="M1143" s="957">
        <v>101.066</v>
      </c>
      <c r="N1143" s="972"/>
      <c r="O1143" s="972"/>
      <c r="P1143" s="1188">
        <f t="shared" si="20"/>
        <v>0.625</v>
      </c>
    </row>
    <row r="1144" spans="1:16" ht="15.75">
      <c r="A1144" s="972"/>
      <c r="B1144" s="972"/>
      <c r="C1144" s="964">
        <v>6.7500000000000004E-2</v>
      </c>
      <c r="D1144" s="956"/>
      <c r="E1144" s="956"/>
      <c r="F1144" s="956"/>
      <c r="G1144" s="956"/>
      <c r="H1144" s="956">
        <v>101.89700000000001</v>
      </c>
      <c r="I1144" s="956">
        <v>101.836</v>
      </c>
      <c r="J1144" s="956">
        <v>101.756</v>
      </c>
      <c r="K1144" s="956">
        <v>101.55200000000001</v>
      </c>
      <c r="L1144" s="956">
        <v>101.32299999999999</v>
      </c>
      <c r="M1144" s="957">
        <v>100.96899999999999</v>
      </c>
      <c r="N1144" s="972"/>
      <c r="O1144" s="972"/>
      <c r="P1144" s="1188">
        <f t="shared" si="20"/>
        <v>0.625</v>
      </c>
    </row>
    <row r="1145" spans="1:16" ht="15.75">
      <c r="A1145" s="972"/>
      <c r="B1145" s="972"/>
      <c r="C1145" s="964">
        <v>6.8750000000000006E-2</v>
      </c>
      <c r="D1145" s="956"/>
      <c r="E1145" s="956"/>
      <c r="F1145" s="956"/>
      <c r="G1145" s="956"/>
      <c r="H1145" s="956">
        <v>102.31</v>
      </c>
      <c r="I1145" s="956">
        <v>102.249</v>
      </c>
      <c r="J1145" s="956">
        <v>102.169</v>
      </c>
      <c r="K1145" s="956">
        <v>101.965</v>
      </c>
      <c r="L1145" s="956">
        <v>101.736</v>
      </c>
      <c r="M1145" s="957">
        <v>101.38200000000001</v>
      </c>
      <c r="N1145" s="972"/>
      <c r="O1145" s="972"/>
      <c r="P1145" s="1188">
        <f t="shared" si="20"/>
        <v>0.625</v>
      </c>
    </row>
    <row r="1146" spans="1:16" ht="15.75">
      <c r="A1146" s="972"/>
      <c r="B1146" s="972"/>
      <c r="C1146" s="964">
        <v>6.9900000000000004E-2</v>
      </c>
      <c r="D1146" s="956"/>
      <c r="E1146" s="956"/>
      <c r="F1146" s="956"/>
      <c r="G1146" s="956"/>
      <c r="H1146" s="956">
        <v>102.66500000000001</v>
      </c>
      <c r="I1146" s="956">
        <v>102.604</v>
      </c>
      <c r="J1146" s="956">
        <v>102.524</v>
      </c>
      <c r="K1146" s="956">
        <v>102.32</v>
      </c>
      <c r="L1146" s="956">
        <v>102.09099999999999</v>
      </c>
      <c r="M1146" s="957">
        <v>101.73699999999999</v>
      </c>
      <c r="N1146" s="972"/>
      <c r="O1146" s="972"/>
      <c r="P1146" s="1188">
        <f t="shared" si="20"/>
        <v>0.625</v>
      </c>
    </row>
    <row r="1147" spans="1:16" ht="15.75">
      <c r="A1147" s="972"/>
      <c r="B1147" s="972"/>
      <c r="C1147" s="964">
        <v>7.0000000000000007E-2</v>
      </c>
      <c r="D1147" s="956"/>
      <c r="E1147" s="956"/>
      <c r="F1147" s="956"/>
      <c r="G1147" s="956"/>
      <c r="H1147" s="956">
        <v>102.68</v>
      </c>
      <c r="I1147" s="956">
        <v>102.61799999999999</v>
      </c>
      <c r="J1147" s="956">
        <v>102.539</v>
      </c>
      <c r="K1147" s="956">
        <v>102.334</v>
      </c>
      <c r="L1147" s="956">
        <v>102.105</v>
      </c>
      <c r="M1147" s="957">
        <v>101.751</v>
      </c>
      <c r="N1147" s="972"/>
      <c r="O1147" s="972"/>
      <c r="P1147" s="1188">
        <f t="shared" si="20"/>
        <v>0.625</v>
      </c>
    </row>
    <row r="1148" spans="1:16" ht="16.5" thickBot="1">
      <c r="A1148" s="972"/>
      <c r="B1148" s="972"/>
      <c r="C1148" s="965">
        <v>7.1249999999999994E-2</v>
      </c>
      <c r="D1148" s="959"/>
      <c r="E1148" s="959"/>
      <c r="F1148" s="959"/>
      <c r="G1148" s="959"/>
      <c r="H1148" s="959">
        <v>102.876</v>
      </c>
      <c r="I1148" s="959">
        <v>102.81399999999999</v>
      </c>
      <c r="J1148" s="959">
        <v>102.735</v>
      </c>
      <c r="K1148" s="959">
        <v>102.53</v>
      </c>
      <c r="L1148" s="959">
        <v>102.301</v>
      </c>
      <c r="M1148" s="960">
        <v>101.947</v>
      </c>
      <c r="N1148" s="972"/>
      <c r="O1148" s="972"/>
      <c r="P1148" s="1188">
        <f t="shared" si="20"/>
        <v>0.625</v>
      </c>
    </row>
    <row r="1149" spans="1:16" ht="16.5" thickBot="1">
      <c r="A1149" s="972"/>
      <c r="B1149" s="972"/>
      <c r="C1149" s="1827" t="s">
        <v>672</v>
      </c>
      <c r="D1149" s="1828"/>
      <c r="E1149" s="1828"/>
      <c r="F1149" s="1828"/>
      <c r="G1149" s="1828"/>
      <c r="H1149" s="1828"/>
      <c r="I1149" s="1828"/>
      <c r="J1149" s="1828"/>
      <c r="K1149" s="1828"/>
      <c r="L1149" s="1828"/>
      <c r="M1149" s="1829"/>
      <c r="N1149" s="972"/>
      <c r="O1149" s="972"/>
      <c r="P1149" s="1188"/>
    </row>
    <row r="1150" spans="1:16" ht="15.75">
      <c r="A1150" s="972"/>
      <c r="B1150" s="972"/>
      <c r="C1150" s="1832" t="s">
        <v>673</v>
      </c>
      <c r="D1150" s="1833"/>
      <c r="E1150" s="1833"/>
      <c r="F1150" s="1833"/>
      <c r="G1150" s="1833"/>
      <c r="H1150" s="940"/>
      <c r="I1150" s="940"/>
      <c r="J1150" s="943"/>
      <c r="K1150" s="943"/>
      <c r="L1150" s="940"/>
      <c r="M1150" s="966"/>
      <c r="N1150" s="972"/>
      <c r="O1150" s="972"/>
      <c r="P1150" s="1188"/>
    </row>
    <row r="1151" spans="1:16" ht="15.75">
      <c r="A1151" s="972"/>
      <c r="B1151" s="972"/>
      <c r="C1151" s="963"/>
      <c r="D1151" s="946"/>
      <c r="E1151" s="946"/>
      <c r="F1151" s="946"/>
      <c r="G1151" s="946"/>
      <c r="H1151" s="946"/>
      <c r="I1151" s="946"/>
      <c r="J1151" s="947"/>
      <c r="K1151" s="947"/>
      <c r="L1151" s="946"/>
      <c r="M1151" s="948"/>
      <c r="N1151" s="972"/>
      <c r="O1151" s="972"/>
      <c r="P1151" s="1188"/>
    </row>
    <row r="1152" spans="1:16" ht="15.75">
      <c r="A1152" s="972"/>
      <c r="B1152" s="972"/>
      <c r="C1152" s="949"/>
      <c r="D1152" s="950"/>
      <c r="E1152" s="950"/>
      <c r="F1152" s="950"/>
      <c r="G1152" s="950"/>
      <c r="H1152" s="950"/>
      <c r="I1152" s="950"/>
      <c r="J1152" s="950"/>
      <c r="K1152" s="950"/>
      <c r="L1152" s="950"/>
      <c r="M1152" s="951"/>
      <c r="N1152" s="972"/>
      <c r="O1152" s="972"/>
      <c r="P1152" s="1188"/>
    </row>
    <row r="1153" spans="1:16" ht="15.75">
      <c r="A1153" s="972"/>
      <c r="B1153" s="972"/>
      <c r="C1153" s="952" t="s">
        <v>548</v>
      </c>
      <c r="D1153" s="953" t="s">
        <v>549</v>
      </c>
      <c r="E1153" s="953" t="s">
        <v>550</v>
      </c>
      <c r="F1153" s="953" t="s">
        <v>551</v>
      </c>
      <c r="G1153" s="953" t="s">
        <v>552</v>
      </c>
      <c r="H1153" s="953" t="s">
        <v>553</v>
      </c>
      <c r="I1153" s="953" t="s">
        <v>554</v>
      </c>
      <c r="J1153" s="953" t="s">
        <v>555</v>
      </c>
      <c r="K1153" s="953" t="s">
        <v>556</v>
      </c>
      <c r="L1153" s="953" t="s">
        <v>557</v>
      </c>
      <c r="M1153" s="954" t="s">
        <v>558</v>
      </c>
      <c r="N1153" s="972"/>
      <c r="O1153" s="972"/>
      <c r="P1153" s="1188" t="s">
        <v>439</v>
      </c>
    </row>
    <row r="1154" spans="1:16" ht="15.75">
      <c r="A1154" s="972"/>
      <c r="B1154" s="972"/>
      <c r="C1154" s="964">
        <v>4.1250000000000002E-2</v>
      </c>
      <c r="D1154" s="956"/>
      <c r="E1154" s="956"/>
      <c r="F1154" s="956"/>
      <c r="G1154" s="956"/>
      <c r="H1154" s="956">
        <v>95.816000000000003</v>
      </c>
      <c r="I1154" s="956">
        <v>95.807000000000002</v>
      </c>
      <c r="J1154" s="956">
        <v>95.805999999999997</v>
      </c>
      <c r="K1154" s="956">
        <v>95.661000000000001</v>
      </c>
      <c r="L1154" s="956">
        <v>95.49</v>
      </c>
      <c r="M1154" s="957">
        <v>95.194999999999993</v>
      </c>
      <c r="N1154" s="972"/>
      <c r="O1154" s="972"/>
      <c r="P1154" s="1188">
        <f>SUM(R2)</f>
        <v>0.625</v>
      </c>
    </row>
    <row r="1155" spans="1:16" ht="15.75">
      <c r="A1155" s="972"/>
      <c r="B1155" s="972"/>
      <c r="C1155" s="964">
        <v>4.2500000000000003E-2</v>
      </c>
      <c r="D1155" s="956"/>
      <c r="E1155" s="956"/>
      <c r="F1155" s="956"/>
      <c r="G1155" s="956"/>
      <c r="H1155" s="956">
        <v>96.293999999999997</v>
      </c>
      <c r="I1155" s="956">
        <v>96.284999999999997</v>
      </c>
      <c r="J1155" s="956">
        <v>96.284000000000006</v>
      </c>
      <c r="K1155" s="956">
        <v>96.138999999999996</v>
      </c>
      <c r="L1155" s="956">
        <v>95.968999999999994</v>
      </c>
      <c r="M1155" s="957">
        <v>95.673000000000002</v>
      </c>
      <c r="N1155" s="972"/>
      <c r="O1155" s="972"/>
      <c r="P1155" s="1188">
        <f>SUM(P1154)</f>
        <v>0.625</v>
      </c>
    </row>
    <row r="1156" spans="1:16" ht="15.75">
      <c r="A1156" s="972"/>
      <c r="B1156" s="972"/>
      <c r="C1156" s="964">
        <v>4.3749999999999997E-2</v>
      </c>
      <c r="D1156" s="956"/>
      <c r="E1156" s="956"/>
      <c r="F1156" s="956"/>
      <c r="G1156" s="956"/>
      <c r="H1156" s="956">
        <v>96.739000000000004</v>
      </c>
      <c r="I1156" s="956">
        <v>96.730999999999995</v>
      </c>
      <c r="J1156" s="956">
        <v>96.73</v>
      </c>
      <c r="K1156" s="956">
        <v>96.584000000000003</v>
      </c>
      <c r="L1156" s="956">
        <v>96.414000000000001</v>
      </c>
      <c r="M1156" s="957">
        <v>96.119</v>
      </c>
      <c r="N1156" s="972"/>
      <c r="O1156" s="972"/>
      <c r="P1156" s="1188">
        <f t="shared" ref="P1156:P1173" si="21">SUM(P1155)</f>
        <v>0.625</v>
      </c>
    </row>
    <row r="1157" spans="1:16" ht="15.75">
      <c r="A1157" s="972"/>
      <c r="B1157" s="972"/>
      <c r="C1157" s="964">
        <v>4.4999999999999998E-2</v>
      </c>
      <c r="D1157" s="956"/>
      <c r="E1157" s="956"/>
      <c r="F1157" s="956"/>
      <c r="G1157" s="956"/>
      <c r="H1157" s="956">
        <v>97.066999999999993</v>
      </c>
      <c r="I1157" s="956">
        <v>97.058999999999997</v>
      </c>
      <c r="J1157" s="956">
        <v>97.058000000000007</v>
      </c>
      <c r="K1157" s="956">
        <v>96.912000000000006</v>
      </c>
      <c r="L1157" s="956">
        <v>96.742000000000004</v>
      </c>
      <c r="M1157" s="957">
        <v>96.447000000000003</v>
      </c>
      <c r="N1157" s="972"/>
      <c r="O1157" s="972"/>
      <c r="P1157" s="1188">
        <f t="shared" si="21"/>
        <v>0.625</v>
      </c>
    </row>
    <row r="1158" spans="1:16" ht="15.75">
      <c r="A1158" s="972"/>
      <c r="B1158" s="972"/>
      <c r="C1158" s="964">
        <v>4.6249999999999999E-2</v>
      </c>
      <c r="D1158" s="956"/>
      <c r="E1158" s="956"/>
      <c r="F1158" s="956"/>
      <c r="G1158" s="956"/>
      <c r="H1158" s="956">
        <v>96.444000000000003</v>
      </c>
      <c r="I1158" s="956">
        <v>96.442999999999998</v>
      </c>
      <c r="J1158" s="956">
        <v>96.436999999999998</v>
      </c>
      <c r="K1158" s="956">
        <v>96.260999999999996</v>
      </c>
      <c r="L1158" s="956">
        <v>96.06</v>
      </c>
      <c r="M1158" s="957">
        <v>95.734999999999999</v>
      </c>
      <c r="N1158" s="972"/>
      <c r="O1158" s="972"/>
      <c r="P1158" s="1188">
        <f t="shared" si="21"/>
        <v>0.625</v>
      </c>
    </row>
    <row r="1159" spans="1:16" ht="15.75">
      <c r="A1159" s="972"/>
      <c r="B1159" s="972"/>
      <c r="C1159" s="964">
        <v>4.7500000000000001E-2</v>
      </c>
      <c r="D1159" s="956"/>
      <c r="E1159" s="956"/>
      <c r="F1159" s="956"/>
      <c r="G1159" s="956"/>
      <c r="H1159" s="956">
        <v>96.994</v>
      </c>
      <c r="I1159" s="956">
        <v>96.977999999999994</v>
      </c>
      <c r="J1159" s="956">
        <v>96.965000000000003</v>
      </c>
      <c r="K1159" s="956">
        <v>96.796999999999997</v>
      </c>
      <c r="L1159" s="956">
        <v>96.603999999999999</v>
      </c>
      <c r="M1159" s="957">
        <v>96.286000000000001</v>
      </c>
      <c r="N1159" s="972"/>
      <c r="O1159" s="972"/>
      <c r="P1159" s="1188">
        <f t="shared" si="21"/>
        <v>0.625</v>
      </c>
    </row>
    <row r="1160" spans="1:16" ht="15.75">
      <c r="A1160" s="972"/>
      <c r="B1160" s="972"/>
      <c r="C1160" s="964">
        <v>4.8750000000000002E-2</v>
      </c>
      <c r="D1160" s="956"/>
      <c r="E1160" s="956"/>
      <c r="F1160" s="956"/>
      <c r="G1160" s="956"/>
      <c r="H1160" s="956">
        <v>97.436999999999998</v>
      </c>
      <c r="I1160" s="956">
        <v>97.421000000000006</v>
      </c>
      <c r="J1160" s="956">
        <v>97.408000000000001</v>
      </c>
      <c r="K1160" s="956">
        <v>97.24</v>
      </c>
      <c r="L1160" s="956">
        <v>97.046999999999997</v>
      </c>
      <c r="M1160" s="957">
        <v>96.728999999999999</v>
      </c>
      <c r="N1160" s="972"/>
      <c r="O1160" s="972"/>
      <c r="P1160" s="1188">
        <f t="shared" si="21"/>
        <v>0.625</v>
      </c>
    </row>
    <row r="1161" spans="1:16" ht="15.75">
      <c r="A1161" s="972"/>
      <c r="B1161" s="972"/>
      <c r="C1161" s="964">
        <v>4.99E-2</v>
      </c>
      <c r="D1161" s="956"/>
      <c r="E1161" s="956"/>
      <c r="F1161" s="956"/>
      <c r="G1161" s="956"/>
      <c r="H1161" s="956">
        <v>97.816999999999993</v>
      </c>
      <c r="I1161" s="956">
        <v>97.801000000000002</v>
      </c>
      <c r="J1161" s="956">
        <v>97.787999999999997</v>
      </c>
      <c r="K1161" s="956">
        <v>97.62</v>
      </c>
      <c r="L1161" s="956">
        <v>97.426000000000002</v>
      </c>
      <c r="M1161" s="957">
        <v>97.108000000000004</v>
      </c>
      <c r="N1161" s="972"/>
      <c r="O1161" s="972"/>
      <c r="P1161" s="1188">
        <f t="shared" si="21"/>
        <v>0.625</v>
      </c>
    </row>
    <row r="1162" spans="1:16" ht="15.75">
      <c r="A1162" s="972"/>
      <c r="B1162" s="972"/>
      <c r="C1162" s="964">
        <v>0.05</v>
      </c>
      <c r="D1162" s="956"/>
      <c r="E1162" s="956"/>
      <c r="F1162" s="956"/>
      <c r="G1162" s="956"/>
      <c r="H1162" s="956">
        <v>97.867000000000004</v>
      </c>
      <c r="I1162" s="956">
        <v>97.850999999999999</v>
      </c>
      <c r="J1162" s="956">
        <v>97.837999999999994</v>
      </c>
      <c r="K1162" s="956">
        <v>97.67</v>
      </c>
      <c r="L1162" s="956">
        <v>97.477000000000004</v>
      </c>
      <c r="M1162" s="957">
        <v>97.159000000000006</v>
      </c>
      <c r="N1162" s="972"/>
      <c r="O1162" s="972"/>
      <c r="P1162" s="1188">
        <f t="shared" si="21"/>
        <v>0.625</v>
      </c>
    </row>
    <row r="1163" spans="1:16" ht="15.75">
      <c r="A1163" s="972"/>
      <c r="B1163" s="972"/>
      <c r="C1163" s="964">
        <v>5.1249999999999997E-2</v>
      </c>
      <c r="D1163" s="956"/>
      <c r="E1163" s="956"/>
      <c r="F1163" s="956"/>
      <c r="G1163" s="956"/>
      <c r="H1163" s="956">
        <v>98.272999999999996</v>
      </c>
      <c r="I1163" s="956">
        <v>98.257000000000005</v>
      </c>
      <c r="J1163" s="956">
        <v>98.244</v>
      </c>
      <c r="K1163" s="956">
        <v>98.075999999999993</v>
      </c>
      <c r="L1163" s="956">
        <v>97.882999999999996</v>
      </c>
      <c r="M1163" s="957">
        <v>97.564999999999998</v>
      </c>
      <c r="N1163" s="972"/>
      <c r="O1163" s="972"/>
      <c r="P1163" s="1188">
        <f t="shared" si="21"/>
        <v>0.625</v>
      </c>
    </row>
    <row r="1164" spans="1:16" ht="15.75">
      <c r="A1164" s="972"/>
      <c r="B1164" s="972"/>
      <c r="C1164" s="964">
        <v>5.2499999999999998E-2</v>
      </c>
      <c r="D1164" s="956"/>
      <c r="E1164" s="956"/>
      <c r="F1164" s="956"/>
      <c r="G1164" s="956"/>
      <c r="H1164" s="956">
        <v>98.725999999999999</v>
      </c>
      <c r="I1164" s="956">
        <v>98.71</v>
      </c>
      <c r="J1164" s="956">
        <v>98.697000000000003</v>
      </c>
      <c r="K1164" s="956">
        <v>98.528999999999996</v>
      </c>
      <c r="L1164" s="956">
        <v>98.335999999999999</v>
      </c>
      <c r="M1164" s="957">
        <v>98.018000000000001</v>
      </c>
      <c r="N1164" s="972"/>
      <c r="O1164" s="972"/>
      <c r="P1164" s="1188">
        <f t="shared" si="21"/>
        <v>0.625</v>
      </c>
    </row>
    <row r="1165" spans="1:16" ht="15.75">
      <c r="A1165" s="972"/>
      <c r="B1165" s="972"/>
      <c r="C1165" s="964">
        <v>5.3749999999999999E-2</v>
      </c>
      <c r="D1165" s="956"/>
      <c r="E1165" s="956"/>
      <c r="F1165" s="956"/>
      <c r="G1165" s="956"/>
      <c r="H1165" s="956">
        <v>99.099000000000004</v>
      </c>
      <c r="I1165" s="956">
        <v>99.082999999999998</v>
      </c>
      <c r="J1165" s="956">
        <v>99.07</v>
      </c>
      <c r="K1165" s="956">
        <v>98.902000000000001</v>
      </c>
      <c r="L1165" s="956">
        <v>98.709000000000003</v>
      </c>
      <c r="M1165" s="957">
        <v>98.391000000000005</v>
      </c>
      <c r="N1165" s="972"/>
      <c r="O1165" s="972"/>
      <c r="P1165" s="1188">
        <f t="shared" si="21"/>
        <v>0.625</v>
      </c>
    </row>
    <row r="1166" spans="1:16" ht="15.75">
      <c r="A1166" s="972"/>
      <c r="B1166" s="972"/>
      <c r="C1166" s="964">
        <v>5.5E-2</v>
      </c>
      <c r="D1166" s="956"/>
      <c r="E1166" s="956"/>
      <c r="F1166" s="956"/>
      <c r="G1166" s="956"/>
      <c r="H1166" s="956">
        <v>99.266000000000005</v>
      </c>
      <c r="I1166" s="956">
        <v>99.251000000000005</v>
      </c>
      <c r="J1166" s="956">
        <v>99.236999999999995</v>
      </c>
      <c r="K1166" s="956">
        <v>99.069000000000003</v>
      </c>
      <c r="L1166" s="956">
        <v>98.876000000000005</v>
      </c>
      <c r="M1166" s="957">
        <v>98.558000000000007</v>
      </c>
      <c r="N1166" s="972"/>
      <c r="O1166" s="972"/>
      <c r="P1166" s="1188">
        <f t="shared" si="21"/>
        <v>0.625</v>
      </c>
    </row>
    <row r="1167" spans="1:16" ht="15.75">
      <c r="A1167" s="972"/>
      <c r="B1167" s="972"/>
      <c r="C1167" s="964">
        <v>5.6250000000000001E-2</v>
      </c>
      <c r="D1167" s="956"/>
      <c r="E1167" s="956"/>
      <c r="F1167" s="956"/>
      <c r="G1167" s="956"/>
      <c r="H1167" s="956">
        <v>99.379000000000005</v>
      </c>
      <c r="I1167" s="956">
        <v>99.349000000000004</v>
      </c>
      <c r="J1167" s="956">
        <v>99.320999999999998</v>
      </c>
      <c r="K1167" s="956">
        <v>99.138000000000005</v>
      </c>
      <c r="L1167" s="956">
        <v>98.93</v>
      </c>
      <c r="M1167" s="957">
        <v>98.596999999999994</v>
      </c>
      <c r="N1167" s="972"/>
      <c r="O1167" s="972"/>
      <c r="P1167" s="1188">
        <f t="shared" si="21"/>
        <v>0.625</v>
      </c>
    </row>
    <row r="1168" spans="1:16" ht="15.75">
      <c r="A1168" s="972"/>
      <c r="B1168" s="972"/>
      <c r="C1168" s="964">
        <v>5.7500000000000002E-2</v>
      </c>
      <c r="D1168" s="956"/>
      <c r="E1168" s="956"/>
      <c r="F1168" s="956"/>
      <c r="G1168" s="956"/>
      <c r="H1168" s="956">
        <v>99.804000000000002</v>
      </c>
      <c r="I1168" s="956">
        <v>99.774000000000001</v>
      </c>
      <c r="J1168" s="956">
        <v>99.745999999999995</v>
      </c>
      <c r="K1168" s="956">
        <v>99.563000000000002</v>
      </c>
      <c r="L1168" s="956">
        <v>99.355000000000004</v>
      </c>
      <c r="M1168" s="957">
        <v>99.021000000000001</v>
      </c>
      <c r="N1168" s="972"/>
      <c r="O1168" s="972"/>
      <c r="P1168" s="1188">
        <f t="shared" si="21"/>
        <v>0.625</v>
      </c>
    </row>
    <row r="1169" spans="1:16" ht="15.75">
      <c r="A1169" s="972"/>
      <c r="B1169" s="972"/>
      <c r="C1169" s="964">
        <v>5.8749999999999997E-2</v>
      </c>
      <c r="D1169" s="956"/>
      <c r="E1169" s="956"/>
      <c r="F1169" s="956"/>
      <c r="G1169" s="956"/>
      <c r="H1169" s="956">
        <v>100.151</v>
      </c>
      <c r="I1169" s="956">
        <v>100.121</v>
      </c>
      <c r="J1169" s="956">
        <v>100.093</v>
      </c>
      <c r="K1169" s="956">
        <v>99.91</v>
      </c>
      <c r="L1169" s="956">
        <v>99.701999999999998</v>
      </c>
      <c r="M1169" s="957">
        <v>99.369</v>
      </c>
      <c r="N1169" s="972"/>
      <c r="O1169" s="972"/>
      <c r="P1169" s="1188">
        <f t="shared" si="21"/>
        <v>0.625</v>
      </c>
    </row>
    <row r="1170" spans="1:16" ht="15.75">
      <c r="A1170" s="972"/>
      <c r="B1170" s="972"/>
      <c r="C1170" s="964">
        <v>5.9900000000000002E-2</v>
      </c>
      <c r="D1170" s="956"/>
      <c r="E1170" s="956"/>
      <c r="F1170" s="956"/>
      <c r="G1170" s="956"/>
      <c r="H1170" s="956">
        <v>100.307</v>
      </c>
      <c r="I1170" s="956">
        <v>100.277</v>
      </c>
      <c r="J1170" s="956">
        <v>100.249</v>
      </c>
      <c r="K1170" s="956">
        <v>100.066</v>
      </c>
      <c r="L1170" s="956">
        <v>99.858000000000004</v>
      </c>
      <c r="M1170" s="957">
        <v>99.525000000000006</v>
      </c>
      <c r="N1170" s="972"/>
      <c r="O1170" s="972"/>
      <c r="P1170" s="1188">
        <f t="shared" si="21"/>
        <v>0.625</v>
      </c>
    </row>
    <row r="1171" spans="1:16" ht="15.75">
      <c r="A1171" s="972"/>
      <c r="B1171" s="972"/>
      <c r="C1171" s="964">
        <v>0.06</v>
      </c>
      <c r="D1171" s="956"/>
      <c r="E1171" s="956"/>
      <c r="F1171" s="956"/>
      <c r="G1171" s="956"/>
      <c r="H1171" s="956">
        <v>100.304</v>
      </c>
      <c r="I1171" s="956">
        <v>100.274</v>
      </c>
      <c r="J1171" s="956">
        <v>100.247</v>
      </c>
      <c r="K1171" s="956">
        <v>100.06399999999999</v>
      </c>
      <c r="L1171" s="956">
        <v>99.855000000000004</v>
      </c>
      <c r="M1171" s="957">
        <v>99.522000000000006</v>
      </c>
      <c r="N1171" s="972"/>
      <c r="O1171" s="972"/>
      <c r="P1171" s="1188">
        <f t="shared" si="21"/>
        <v>0.625</v>
      </c>
    </row>
    <row r="1172" spans="1:16" ht="15.75">
      <c r="A1172" s="972"/>
      <c r="B1172" s="972"/>
      <c r="C1172" s="964" t="s">
        <v>50</v>
      </c>
      <c r="D1172" s="956"/>
      <c r="E1172" s="956"/>
      <c r="F1172" s="956"/>
      <c r="G1172" s="956"/>
      <c r="H1172" s="956" t="s">
        <v>50</v>
      </c>
      <c r="I1172" s="956" t="s">
        <v>50</v>
      </c>
      <c r="J1172" s="956" t="s">
        <v>50</v>
      </c>
      <c r="K1172" s="956" t="s">
        <v>50</v>
      </c>
      <c r="L1172" s="956" t="s">
        <v>50</v>
      </c>
      <c r="M1172" s="957" t="s">
        <v>50</v>
      </c>
      <c r="N1172" s="972"/>
      <c r="O1172" s="972"/>
      <c r="P1172" s="1188">
        <f t="shared" si="21"/>
        <v>0.625</v>
      </c>
    </row>
    <row r="1173" spans="1:16" ht="16.5" thickBot="1">
      <c r="A1173" s="972"/>
      <c r="B1173" s="972"/>
      <c r="C1173" s="965" t="s">
        <v>50</v>
      </c>
      <c r="D1173" s="959"/>
      <c r="E1173" s="959"/>
      <c r="F1173" s="959"/>
      <c r="G1173" s="959"/>
      <c r="H1173" s="959" t="s">
        <v>50</v>
      </c>
      <c r="I1173" s="959" t="s">
        <v>50</v>
      </c>
      <c r="J1173" s="959" t="s">
        <v>50</v>
      </c>
      <c r="K1173" s="959" t="s">
        <v>50</v>
      </c>
      <c r="L1173" s="959" t="s">
        <v>50</v>
      </c>
      <c r="M1173" s="960" t="s">
        <v>50</v>
      </c>
      <c r="N1173" s="972"/>
      <c r="O1173" s="972"/>
      <c r="P1173" s="1188">
        <f t="shared" si="21"/>
        <v>0.625</v>
      </c>
    </row>
    <row r="1174" spans="1:16" ht="16.5" thickBot="1">
      <c r="A1174" s="972"/>
      <c r="B1174" s="972"/>
      <c r="C1174" s="1827" t="s">
        <v>674</v>
      </c>
      <c r="D1174" s="1828"/>
      <c r="E1174" s="1828"/>
      <c r="F1174" s="1828"/>
      <c r="G1174" s="1828"/>
      <c r="H1174" s="1828"/>
      <c r="I1174" s="1828"/>
      <c r="J1174" s="1828"/>
      <c r="K1174" s="1828"/>
      <c r="L1174" s="1828"/>
      <c r="M1174" s="1829"/>
      <c r="N1174" s="972"/>
      <c r="O1174" s="972"/>
    </row>
    <row r="1175" spans="1:16" ht="15.75">
      <c r="A1175" s="972"/>
      <c r="B1175" s="972"/>
      <c r="C1175" s="1832" t="s">
        <v>675</v>
      </c>
      <c r="D1175" s="1833"/>
      <c r="E1175" s="1833"/>
      <c r="F1175" s="1833"/>
      <c r="G1175" s="1833"/>
      <c r="H1175" s="940"/>
      <c r="I1175" s="940"/>
      <c r="J1175" s="943"/>
      <c r="K1175" s="943"/>
      <c r="L1175" s="940"/>
      <c r="M1175" s="966"/>
      <c r="N1175" s="972"/>
      <c r="O1175" s="972"/>
      <c r="P1175" s="1184" t="s">
        <v>807</v>
      </c>
    </row>
    <row r="1176" spans="1:16" ht="15.75">
      <c r="A1176" s="972"/>
      <c r="B1176" s="972"/>
      <c r="C1176" s="963"/>
      <c r="D1176" s="946"/>
      <c r="E1176" s="946"/>
      <c r="F1176" s="946"/>
      <c r="G1176" s="946"/>
      <c r="H1176" s="946"/>
      <c r="I1176" s="946"/>
      <c r="J1176" s="947"/>
      <c r="K1176" s="947"/>
      <c r="L1176" s="946"/>
      <c r="M1176" s="948"/>
      <c r="N1176" s="972"/>
      <c r="O1176" s="972"/>
      <c r="P1176" s="1184"/>
    </row>
    <row r="1177" spans="1:16" ht="15.75">
      <c r="A1177" s="972"/>
      <c r="B1177" s="972"/>
      <c r="C1177" s="949"/>
      <c r="D1177" s="950"/>
      <c r="E1177" s="950"/>
      <c r="F1177" s="950"/>
      <c r="G1177" s="950"/>
      <c r="H1177" s="950"/>
      <c r="I1177" s="950"/>
      <c r="J1177" s="950"/>
      <c r="K1177" s="950"/>
      <c r="L1177" s="950"/>
      <c r="M1177" s="951"/>
      <c r="N1177" s="972"/>
      <c r="O1177" s="972"/>
      <c r="P1177" s="1184"/>
    </row>
    <row r="1178" spans="1:16" ht="15.75">
      <c r="A1178" s="972"/>
      <c r="B1178" s="972"/>
      <c r="C1178" s="952" t="s">
        <v>548</v>
      </c>
      <c r="D1178" s="953" t="s">
        <v>549</v>
      </c>
      <c r="E1178" s="953" t="s">
        <v>550</v>
      </c>
      <c r="F1178" s="953" t="s">
        <v>551</v>
      </c>
      <c r="G1178" s="953" t="s">
        <v>552</v>
      </c>
      <c r="H1178" s="953" t="s">
        <v>553</v>
      </c>
      <c r="I1178" s="953" t="s">
        <v>554</v>
      </c>
      <c r="J1178" s="953" t="s">
        <v>555</v>
      </c>
      <c r="K1178" s="953" t="s">
        <v>556</v>
      </c>
      <c r="L1178" s="953" t="s">
        <v>557</v>
      </c>
      <c r="M1178" s="954" t="s">
        <v>558</v>
      </c>
      <c r="N1178" s="972"/>
      <c r="O1178" s="972"/>
      <c r="P1178" s="1184"/>
    </row>
    <row r="1179" spans="1:16" ht="15.75">
      <c r="A1179" s="972"/>
      <c r="B1179" s="972"/>
      <c r="C1179" s="964">
        <v>5.2499999999999998E-2</v>
      </c>
      <c r="D1179" s="956"/>
      <c r="E1179" s="956"/>
      <c r="F1179" s="956"/>
      <c r="G1179" s="956"/>
      <c r="H1179" s="956">
        <v>96.96</v>
      </c>
      <c r="I1179" s="956">
        <v>96.938000000000002</v>
      </c>
      <c r="J1179" s="956">
        <v>96.900999999999996</v>
      </c>
      <c r="K1179" s="956">
        <v>96.741</v>
      </c>
      <c r="L1179" s="956">
        <v>96.557000000000002</v>
      </c>
      <c r="M1179" s="957">
        <v>96.247</v>
      </c>
      <c r="N1179" s="972"/>
      <c r="O1179" s="972"/>
      <c r="P1179" s="1184"/>
    </row>
    <row r="1180" spans="1:16" ht="15.75">
      <c r="A1180" s="972"/>
      <c r="B1180" s="972"/>
      <c r="C1180" s="964">
        <v>5.3749999999999999E-2</v>
      </c>
      <c r="D1180" s="956"/>
      <c r="E1180" s="956"/>
      <c r="F1180" s="956"/>
      <c r="G1180" s="956"/>
      <c r="H1180" s="956">
        <v>97.649000000000001</v>
      </c>
      <c r="I1180" s="956">
        <v>97.626999999999995</v>
      </c>
      <c r="J1180" s="956">
        <v>97.59</v>
      </c>
      <c r="K1180" s="956">
        <v>97.430999999999997</v>
      </c>
      <c r="L1180" s="956">
        <v>97.245999999999995</v>
      </c>
      <c r="M1180" s="957">
        <v>96.936999999999998</v>
      </c>
      <c r="N1180" s="972"/>
      <c r="O1180" s="972"/>
      <c r="P1180" s="1184"/>
    </row>
    <row r="1181" spans="1:16" ht="15.75">
      <c r="A1181" s="972"/>
      <c r="B1181" s="972"/>
      <c r="C1181" s="964">
        <v>5.4899999999999997E-2</v>
      </c>
      <c r="D1181" s="956"/>
      <c r="E1181" s="956"/>
      <c r="F1181" s="956"/>
      <c r="G1181" s="956"/>
      <c r="H1181" s="956">
        <v>98.204999999999998</v>
      </c>
      <c r="I1181" s="956">
        <v>98.183000000000007</v>
      </c>
      <c r="J1181" s="956">
        <v>98.146000000000001</v>
      </c>
      <c r="K1181" s="956">
        <v>97.986000000000004</v>
      </c>
      <c r="L1181" s="956">
        <v>97.802000000000007</v>
      </c>
      <c r="M1181" s="957">
        <v>97.492000000000004</v>
      </c>
      <c r="N1181" s="972"/>
      <c r="O1181" s="972"/>
      <c r="P1181" s="1184"/>
    </row>
    <row r="1182" spans="1:16" ht="15.75">
      <c r="A1182" s="972"/>
      <c r="B1182" s="972"/>
      <c r="C1182" s="964">
        <v>5.5E-2</v>
      </c>
      <c r="D1182" s="956"/>
      <c r="E1182" s="956"/>
      <c r="F1182" s="956"/>
      <c r="G1182" s="956"/>
      <c r="H1182" s="956">
        <v>98.289000000000001</v>
      </c>
      <c r="I1182" s="956">
        <v>98.266999999999996</v>
      </c>
      <c r="J1182" s="956">
        <v>98.23</v>
      </c>
      <c r="K1182" s="956">
        <v>98.07</v>
      </c>
      <c r="L1182" s="956">
        <v>97.885999999999996</v>
      </c>
      <c r="M1182" s="957">
        <v>97.575999999999993</v>
      </c>
      <c r="N1182" s="972"/>
      <c r="O1182" s="972"/>
      <c r="P1182" s="1184"/>
    </row>
    <row r="1183" spans="1:16" ht="15.75">
      <c r="A1183" s="972"/>
      <c r="B1183" s="972"/>
      <c r="C1183" s="964">
        <v>5.6250000000000001E-2</v>
      </c>
      <c r="D1183" s="956"/>
      <c r="E1183" s="956"/>
      <c r="F1183" s="956"/>
      <c r="G1183" s="956"/>
      <c r="H1183" s="956">
        <v>98.885999999999996</v>
      </c>
      <c r="I1183" s="956">
        <v>98.864000000000004</v>
      </c>
      <c r="J1183" s="956">
        <v>98.826999999999998</v>
      </c>
      <c r="K1183" s="956">
        <v>98.667000000000002</v>
      </c>
      <c r="L1183" s="956">
        <v>98.483000000000004</v>
      </c>
      <c r="M1183" s="957">
        <v>98.173000000000002</v>
      </c>
      <c r="N1183" s="972"/>
      <c r="O1183" s="972"/>
      <c r="P1183" s="1184"/>
    </row>
    <row r="1184" spans="1:16" ht="15.75">
      <c r="A1184" s="972"/>
      <c r="B1184" s="972"/>
      <c r="C1184" s="964">
        <v>5.7500000000000002E-2</v>
      </c>
      <c r="D1184" s="956"/>
      <c r="E1184" s="956"/>
      <c r="F1184" s="956"/>
      <c r="G1184" s="956"/>
      <c r="H1184" s="956">
        <v>99.456000000000003</v>
      </c>
      <c r="I1184" s="956">
        <v>99.433999999999997</v>
      </c>
      <c r="J1184" s="956">
        <v>99.397000000000006</v>
      </c>
      <c r="K1184" s="956">
        <v>99.236999999999995</v>
      </c>
      <c r="L1184" s="956">
        <v>99.052999999999997</v>
      </c>
      <c r="M1184" s="957">
        <v>98.742999999999995</v>
      </c>
      <c r="N1184" s="972"/>
      <c r="O1184" s="972"/>
      <c r="P1184" s="1184"/>
    </row>
    <row r="1185" spans="1:16" ht="15.75">
      <c r="A1185" s="972"/>
      <c r="B1185" s="972"/>
      <c r="C1185" s="964">
        <v>5.8749999999999997E-2</v>
      </c>
      <c r="D1185" s="956"/>
      <c r="E1185" s="956"/>
      <c r="F1185" s="956"/>
      <c r="G1185" s="956"/>
      <c r="H1185" s="956">
        <v>100.02200000000001</v>
      </c>
      <c r="I1185" s="956">
        <v>100</v>
      </c>
      <c r="J1185" s="956">
        <v>99.962999999999994</v>
      </c>
      <c r="K1185" s="956">
        <v>99.802999999999997</v>
      </c>
      <c r="L1185" s="956">
        <v>99.619</v>
      </c>
      <c r="M1185" s="957">
        <v>99.308999999999997</v>
      </c>
      <c r="N1185" s="972"/>
      <c r="O1185" s="972"/>
      <c r="P1185" s="1184"/>
    </row>
    <row r="1186" spans="1:16" ht="15.75">
      <c r="A1186" s="972"/>
      <c r="B1186" s="972"/>
      <c r="C1186" s="964">
        <v>5.9900000000000002E-2</v>
      </c>
      <c r="D1186" s="956"/>
      <c r="E1186" s="956"/>
      <c r="F1186" s="956"/>
      <c r="G1186" s="956"/>
      <c r="H1186" s="956">
        <v>100.40600000000001</v>
      </c>
      <c r="I1186" s="956">
        <v>100.384</v>
      </c>
      <c r="J1186" s="956">
        <v>100.34699999999999</v>
      </c>
      <c r="K1186" s="956">
        <v>100.187</v>
      </c>
      <c r="L1186" s="956">
        <v>100.003</v>
      </c>
      <c r="M1186" s="957">
        <v>99.692999999999998</v>
      </c>
      <c r="N1186" s="972"/>
      <c r="O1186" s="972"/>
      <c r="P1186" s="1184"/>
    </row>
    <row r="1187" spans="1:16" ht="15.75">
      <c r="A1187" s="972"/>
      <c r="B1187" s="972"/>
      <c r="C1187" s="964">
        <v>0.06</v>
      </c>
      <c r="D1187" s="956"/>
      <c r="E1187" s="956"/>
      <c r="F1187" s="956"/>
      <c r="G1187" s="956"/>
      <c r="H1187" s="956">
        <v>100.42100000000001</v>
      </c>
      <c r="I1187" s="956">
        <v>100.399</v>
      </c>
      <c r="J1187" s="956">
        <v>100.36199999999999</v>
      </c>
      <c r="K1187" s="956">
        <v>100.202</v>
      </c>
      <c r="L1187" s="956">
        <v>100.018</v>
      </c>
      <c r="M1187" s="957">
        <v>99.707999999999998</v>
      </c>
      <c r="N1187" s="972"/>
      <c r="O1187" s="972"/>
      <c r="P1187" s="1184"/>
    </row>
    <row r="1188" spans="1:16" ht="15.75">
      <c r="A1188" s="972"/>
      <c r="B1188" s="972"/>
      <c r="C1188" s="964">
        <v>6.1249999999999999E-2</v>
      </c>
      <c r="D1188" s="956"/>
      <c r="E1188" s="956"/>
      <c r="F1188" s="956"/>
      <c r="G1188" s="956"/>
      <c r="H1188" s="956">
        <v>100.65900000000001</v>
      </c>
      <c r="I1188" s="956">
        <v>100.636</v>
      </c>
      <c r="J1188" s="956">
        <v>100.599</v>
      </c>
      <c r="K1188" s="956">
        <v>100.44</v>
      </c>
      <c r="L1188" s="956">
        <v>100.255</v>
      </c>
      <c r="M1188" s="957">
        <v>99.945999999999998</v>
      </c>
      <c r="N1188" s="972"/>
      <c r="O1188" s="972"/>
      <c r="P1188" s="1184"/>
    </row>
    <row r="1189" spans="1:16" ht="15.75">
      <c r="A1189" s="972"/>
      <c r="B1189" s="972"/>
      <c r="C1189" s="964">
        <v>6.25E-2</v>
      </c>
      <c r="D1189" s="956"/>
      <c r="E1189" s="956"/>
      <c r="F1189" s="956"/>
      <c r="G1189" s="956"/>
      <c r="H1189" s="956">
        <v>100.843</v>
      </c>
      <c r="I1189" s="956">
        <v>100.797</v>
      </c>
      <c r="J1189" s="956">
        <v>100.747</v>
      </c>
      <c r="K1189" s="956">
        <v>100.58</v>
      </c>
      <c r="L1189" s="956">
        <v>100.389</v>
      </c>
      <c r="M1189" s="957">
        <v>100.072</v>
      </c>
      <c r="N1189" s="972"/>
      <c r="O1189" s="972"/>
      <c r="P1189" s="1184"/>
    </row>
    <row r="1190" spans="1:16" ht="15.75">
      <c r="A1190" s="972"/>
      <c r="B1190" s="972"/>
      <c r="C1190" s="964">
        <v>6.3750000000000001E-2</v>
      </c>
      <c r="D1190" s="956"/>
      <c r="E1190" s="956"/>
      <c r="F1190" s="956"/>
      <c r="G1190" s="956"/>
      <c r="H1190" s="956">
        <v>101.307</v>
      </c>
      <c r="I1190" s="956">
        <v>101.262</v>
      </c>
      <c r="J1190" s="956">
        <v>101.212</v>
      </c>
      <c r="K1190" s="956">
        <v>101.045</v>
      </c>
      <c r="L1190" s="956">
        <v>100.85299999999999</v>
      </c>
      <c r="M1190" s="957">
        <v>100.536</v>
      </c>
      <c r="N1190" s="972"/>
      <c r="O1190" s="972"/>
      <c r="P1190" s="1184"/>
    </row>
    <row r="1191" spans="1:16" ht="15.75">
      <c r="A1191" s="972"/>
      <c r="B1191" s="972"/>
      <c r="C1191" s="964">
        <v>6.4899999999999999E-2</v>
      </c>
      <c r="D1191" s="956"/>
      <c r="E1191" s="956"/>
      <c r="F1191" s="956"/>
      <c r="G1191" s="956"/>
      <c r="H1191" s="956">
        <v>101.637</v>
      </c>
      <c r="I1191" s="956">
        <v>101.59099999999999</v>
      </c>
      <c r="J1191" s="956">
        <v>101.542</v>
      </c>
      <c r="K1191" s="956">
        <v>101.375</v>
      </c>
      <c r="L1191" s="956">
        <v>101.18300000000001</v>
      </c>
      <c r="M1191" s="957">
        <v>100.866</v>
      </c>
      <c r="N1191" s="972"/>
      <c r="O1191" s="972"/>
      <c r="P1191" s="1184"/>
    </row>
    <row r="1192" spans="1:16" ht="15.75">
      <c r="A1192" s="972"/>
      <c r="B1192" s="972"/>
      <c r="C1192" s="964">
        <v>6.5000000000000002E-2</v>
      </c>
      <c r="D1192" s="956"/>
      <c r="E1192" s="956"/>
      <c r="F1192" s="956"/>
      <c r="G1192" s="956"/>
      <c r="H1192" s="956">
        <v>101.654</v>
      </c>
      <c r="I1192" s="956">
        <v>101.608</v>
      </c>
      <c r="J1192" s="956">
        <v>101.55800000000001</v>
      </c>
      <c r="K1192" s="956">
        <v>101.39100000000001</v>
      </c>
      <c r="L1192" s="956">
        <v>101.2</v>
      </c>
      <c r="M1192" s="957">
        <v>100.883</v>
      </c>
      <c r="N1192" s="972"/>
      <c r="O1192" s="972"/>
      <c r="P1192" s="1184"/>
    </row>
    <row r="1193" spans="1:16" ht="15.75">
      <c r="A1193" s="972"/>
      <c r="B1193" s="972"/>
      <c r="C1193" s="964">
        <v>6.6250000000000003E-2</v>
      </c>
      <c r="D1193" s="956"/>
      <c r="E1193" s="956"/>
      <c r="F1193" s="956"/>
      <c r="G1193" s="956"/>
      <c r="H1193" s="956">
        <v>101.852</v>
      </c>
      <c r="I1193" s="956">
        <v>101.806</v>
      </c>
      <c r="J1193" s="956">
        <v>101.756</v>
      </c>
      <c r="K1193" s="956">
        <v>101.589</v>
      </c>
      <c r="L1193" s="956">
        <v>101.398</v>
      </c>
      <c r="M1193" s="957">
        <v>101.081</v>
      </c>
      <c r="N1193" s="972"/>
      <c r="O1193" s="972"/>
      <c r="P1193" s="1184"/>
    </row>
    <row r="1194" spans="1:16" ht="15.75">
      <c r="A1194" s="972"/>
      <c r="B1194" s="972"/>
      <c r="C1194" s="964">
        <v>6.7500000000000004E-2</v>
      </c>
      <c r="D1194" s="956"/>
      <c r="E1194" s="956"/>
      <c r="F1194" s="956"/>
      <c r="G1194" s="956"/>
      <c r="H1194" s="956">
        <v>101.934</v>
      </c>
      <c r="I1194" s="956">
        <v>101.873</v>
      </c>
      <c r="J1194" s="956">
        <v>101.79300000000001</v>
      </c>
      <c r="K1194" s="956">
        <v>101.589</v>
      </c>
      <c r="L1194" s="956">
        <v>101.36</v>
      </c>
      <c r="M1194" s="957">
        <v>101.006</v>
      </c>
      <c r="N1194" s="972"/>
      <c r="O1194" s="972"/>
      <c r="P1194" s="1184"/>
    </row>
    <row r="1195" spans="1:16" ht="15.75">
      <c r="A1195" s="972"/>
      <c r="B1195" s="972"/>
      <c r="C1195" s="964">
        <v>6.8750000000000006E-2</v>
      </c>
      <c r="D1195" s="956"/>
      <c r="E1195" s="956"/>
      <c r="F1195" s="956"/>
      <c r="G1195" s="956"/>
      <c r="H1195" s="956">
        <v>102.35599999999999</v>
      </c>
      <c r="I1195" s="956">
        <v>102.295</v>
      </c>
      <c r="J1195" s="956">
        <v>102.215</v>
      </c>
      <c r="K1195" s="956">
        <v>102.011</v>
      </c>
      <c r="L1195" s="956">
        <v>101.78100000000001</v>
      </c>
      <c r="M1195" s="957">
        <v>101.42700000000001</v>
      </c>
      <c r="N1195" s="972"/>
      <c r="O1195" s="972"/>
      <c r="P1195" s="1184"/>
    </row>
    <row r="1196" spans="1:16" ht="15.75">
      <c r="A1196" s="972"/>
      <c r="B1196" s="972"/>
      <c r="C1196" s="964">
        <v>6.9900000000000004E-2</v>
      </c>
      <c r="D1196" s="956"/>
      <c r="E1196" s="956"/>
      <c r="F1196" s="956"/>
      <c r="G1196" s="956"/>
      <c r="H1196" s="956">
        <v>102.66800000000001</v>
      </c>
      <c r="I1196" s="956">
        <v>102.60599999999999</v>
      </c>
      <c r="J1196" s="956">
        <v>102.527</v>
      </c>
      <c r="K1196" s="956">
        <v>102.322</v>
      </c>
      <c r="L1196" s="956">
        <v>102.093</v>
      </c>
      <c r="M1196" s="957">
        <v>101.739</v>
      </c>
      <c r="N1196" s="972"/>
      <c r="O1196" s="972"/>
      <c r="P1196" s="1184"/>
    </row>
    <row r="1197" spans="1:16" ht="15.75">
      <c r="A1197" s="972"/>
      <c r="B1197" s="972"/>
      <c r="C1197" s="964">
        <v>7.0000000000000007E-2</v>
      </c>
      <c r="D1197" s="956"/>
      <c r="E1197" s="956"/>
      <c r="F1197" s="956"/>
      <c r="G1197" s="956"/>
      <c r="H1197" s="956">
        <v>102.679</v>
      </c>
      <c r="I1197" s="956">
        <v>102.61799999999999</v>
      </c>
      <c r="J1197" s="956">
        <v>102.538</v>
      </c>
      <c r="K1197" s="956">
        <v>102.334</v>
      </c>
      <c r="L1197" s="956">
        <v>102.104</v>
      </c>
      <c r="M1197" s="957">
        <v>101.75</v>
      </c>
      <c r="N1197" s="972"/>
      <c r="O1197" s="972"/>
      <c r="P1197" s="1184"/>
    </row>
    <row r="1198" spans="1:16" ht="16.5" thickBot="1">
      <c r="A1198" s="972"/>
      <c r="B1198" s="972"/>
      <c r="C1198" s="965">
        <v>7.1249999999999994E-2</v>
      </c>
      <c r="D1198" s="959"/>
      <c r="E1198" s="959"/>
      <c r="F1198" s="959"/>
      <c r="G1198" s="959"/>
      <c r="H1198" s="959">
        <v>102.874</v>
      </c>
      <c r="I1198" s="959">
        <v>102.813</v>
      </c>
      <c r="J1198" s="959">
        <v>102.733</v>
      </c>
      <c r="K1198" s="959">
        <v>102.529</v>
      </c>
      <c r="L1198" s="959">
        <v>102.3</v>
      </c>
      <c r="M1198" s="960">
        <v>101.946</v>
      </c>
      <c r="N1198" s="972"/>
      <c r="O1198" s="972"/>
      <c r="P1198" s="1184"/>
    </row>
    <row r="1199" spans="1:16" ht="16.5" thickBot="1">
      <c r="A1199" s="972"/>
      <c r="B1199" s="972"/>
      <c r="C1199" s="1827" t="s">
        <v>676</v>
      </c>
      <c r="D1199" s="1828"/>
      <c r="E1199" s="1828"/>
      <c r="F1199" s="1828"/>
      <c r="G1199" s="1828"/>
      <c r="H1199" s="1828"/>
      <c r="I1199" s="1828"/>
      <c r="J1199" s="1828"/>
      <c r="K1199" s="1828"/>
      <c r="L1199" s="1828"/>
      <c r="M1199" s="1829"/>
      <c r="N1199" s="972"/>
      <c r="O1199" s="972"/>
      <c r="P1199" s="1184"/>
    </row>
    <row r="1200" spans="1:16" ht="15.75">
      <c r="A1200" s="972"/>
      <c r="B1200" s="972"/>
      <c r="C1200" s="1832" t="s">
        <v>677</v>
      </c>
      <c r="D1200" s="1833"/>
      <c r="E1200" s="1833"/>
      <c r="F1200" s="1833"/>
      <c r="G1200" s="1833"/>
      <c r="H1200" s="940"/>
      <c r="I1200" s="940"/>
      <c r="J1200" s="943"/>
      <c r="K1200" s="943"/>
      <c r="L1200" s="940"/>
      <c r="M1200" s="966"/>
      <c r="N1200" s="972"/>
      <c r="O1200" s="972"/>
      <c r="P1200" s="1184"/>
    </row>
    <row r="1201" spans="1:16" ht="15.75">
      <c r="A1201" s="972"/>
      <c r="B1201" s="972"/>
      <c r="C1201" s="963"/>
      <c r="D1201" s="946"/>
      <c r="E1201" s="946"/>
      <c r="F1201" s="946"/>
      <c r="G1201" s="946"/>
      <c r="H1201" s="946"/>
      <c r="I1201" s="946"/>
      <c r="J1201" s="947"/>
      <c r="K1201" s="947"/>
      <c r="L1201" s="946"/>
      <c r="M1201" s="948"/>
      <c r="N1201" s="972"/>
      <c r="O1201" s="972"/>
      <c r="P1201" s="1184"/>
    </row>
    <row r="1202" spans="1:16" ht="15.75">
      <c r="A1202" s="972"/>
      <c r="B1202" s="972"/>
      <c r="C1202" s="949"/>
      <c r="D1202" s="950"/>
      <c r="E1202" s="950"/>
      <c r="F1202" s="950"/>
      <c r="G1202" s="950"/>
      <c r="H1202" s="950"/>
      <c r="I1202" s="950"/>
      <c r="J1202" s="950"/>
      <c r="K1202" s="950"/>
      <c r="L1202" s="950"/>
      <c r="M1202" s="951"/>
      <c r="N1202" s="972"/>
      <c r="O1202" s="972"/>
      <c r="P1202" s="1184"/>
    </row>
    <row r="1203" spans="1:16" ht="15.75">
      <c r="A1203" s="972"/>
      <c r="B1203" s="972"/>
      <c r="C1203" s="952" t="s">
        <v>548</v>
      </c>
      <c r="D1203" s="953" t="s">
        <v>549</v>
      </c>
      <c r="E1203" s="953" t="s">
        <v>550</v>
      </c>
      <c r="F1203" s="953" t="s">
        <v>551</v>
      </c>
      <c r="G1203" s="953" t="s">
        <v>552</v>
      </c>
      <c r="H1203" s="953" t="s">
        <v>553</v>
      </c>
      <c r="I1203" s="953" t="s">
        <v>554</v>
      </c>
      <c r="J1203" s="953" t="s">
        <v>555</v>
      </c>
      <c r="K1203" s="953" t="s">
        <v>556</v>
      </c>
      <c r="L1203" s="953" t="s">
        <v>557</v>
      </c>
      <c r="M1203" s="954" t="s">
        <v>558</v>
      </c>
      <c r="N1203" s="972"/>
      <c r="O1203" s="972"/>
      <c r="P1203" s="1184"/>
    </row>
    <row r="1204" spans="1:16" ht="15.75">
      <c r="A1204" s="972"/>
      <c r="B1204" s="972"/>
      <c r="C1204" s="964">
        <v>4.2500000000000003E-2</v>
      </c>
      <c r="D1204" s="956"/>
      <c r="E1204" s="956"/>
      <c r="F1204" s="956"/>
      <c r="G1204" s="956"/>
      <c r="H1204" s="956">
        <v>96.033000000000001</v>
      </c>
      <c r="I1204" s="956">
        <v>96.025000000000006</v>
      </c>
      <c r="J1204" s="956">
        <v>96.024000000000001</v>
      </c>
      <c r="K1204" s="956">
        <v>95.878</v>
      </c>
      <c r="L1204" s="956">
        <v>95.707999999999998</v>
      </c>
      <c r="M1204" s="957">
        <v>95.412999999999997</v>
      </c>
      <c r="N1204" s="972"/>
      <c r="O1204" s="972"/>
      <c r="P1204" s="1184"/>
    </row>
    <row r="1205" spans="1:16" ht="15.75">
      <c r="A1205" s="972"/>
      <c r="B1205" s="972"/>
      <c r="C1205" s="964">
        <v>4.3749999999999997E-2</v>
      </c>
      <c r="D1205" s="956"/>
      <c r="E1205" s="956"/>
      <c r="F1205" s="956"/>
      <c r="G1205" s="956"/>
      <c r="H1205" s="956">
        <v>96.43</v>
      </c>
      <c r="I1205" s="956">
        <v>96.421000000000006</v>
      </c>
      <c r="J1205" s="956">
        <v>96.42</v>
      </c>
      <c r="K1205" s="956">
        <v>96.275000000000006</v>
      </c>
      <c r="L1205" s="956">
        <v>96.105000000000004</v>
      </c>
      <c r="M1205" s="957">
        <v>95.808999999999997</v>
      </c>
      <c r="N1205" s="972"/>
      <c r="O1205" s="972"/>
      <c r="P1205" s="1184"/>
    </row>
    <row r="1206" spans="1:16" ht="15.75">
      <c r="A1206" s="972"/>
      <c r="B1206" s="972"/>
      <c r="C1206" s="964">
        <v>4.4999999999999998E-2</v>
      </c>
      <c r="D1206" s="956"/>
      <c r="E1206" s="956"/>
      <c r="F1206" s="956"/>
      <c r="G1206" s="956"/>
      <c r="H1206" s="956">
        <v>96.763999999999996</v>
      </c>
      <c r="I1206" s="956">
        <v>96.756</v>
      </c>
      <c r="J1206" s="956">
        <v>96.754999999999995</v>
      </c>
      <c r="K1206" s="956">
        <v>96.608999999999995</v>
      </c>
      <c r="L1206" s="956">
        <v>96.438999999999993</v>
      </c>
      <c r="M1206" s="957">
        <v>96.144000000000005</v>
      </c>
      <c r="N1206" s="972"/>
      <c r="O1206" s="972"/>
      <c r="P1206" s="1184"/>
    </row>
    <row r="1207" spans="1:16" ht="15.75">
      <c r="A1207" s="972"/>
      <c r="B1207" s="972"/>
      <c r="C1207" s="964">
        <v>4.6249999999999999E-2</v>
      </c>
      <c r="D1207" s="956"/>
      <c r="E1207" s="956"/>
      <c r="F1207" s="956"/>
      <c r="G1207" s="956"/>
      <c r="H1207" s="956">
        <v>96.256</v>
      </c>
      <c r="I1207" s="956">
        <v>96.254000000000005</v>
      </c>
      <c r="J1207" s="956">
        <v>96.248000000000005</v>
      </c>
      <c r="K1207" s="956">
        <v>96.072000000000003</v>
      </c>
      <c r="L1207" s="956">
        <v>95.872</v>
      </c>
      <c r="M1207" s="957">
        <v>95.546000000000006</v>
      </c>
      <c r="N1207" s="972"/>
      <c r="O1207" s="972"/>
      <c r="P1207" s="1184"/>
    </row>
    <row r="1208" spans="1:16" ht="15.75">
      <c r="A1208" s="972"/>
      <c r="B1208" s="972"/>
      <c r="C1208" s="964">
        <v>4.7500000000000001E-2</v>
      </c>
      <c r="D1208" s="956"/>
      <c r="E1208" s="956"/>
      <c r="F1208" s="956"/>
      <c r="G1208" s="956"/>
      <c r="H1208" s="956">
        <v>96.724000000000004</v>
      </c>
      <c r="I1208" s="956">
        <v>96.707999999999998</v>
      </c>
      <c r="J1208" s="956">
        <v>96.694999999999993</v>
      </c>
      <c r="K1208" s="956">
        <v>96.527000000000001</v>
      </c>
      <c r="L1208" s="956">
        <v>96.334000000000003</v>
      </c>
      <c r="M1208" s="957">
        <v>96.016000000000005</v>
      </c>
      <c r="N1208" s="972"/>
      <c r="O1208" s="972"/>
      <c r="P1208" s="1184"/>
    </row>
    <row r="1209" spans="1:16" ht="15.75">
      <c r="A1209" s="972"/>
      <c r="B1209" s="972"/>
      <c r="C1209" s="964">
        <v>4.8750000000000002E-2</v>
      </c>
      <c r="D1209" s="956"/>
      <c r="E1209" s="956"/>
      <c r="F1209" s="956"/>
      <c r="G1209" s="956"/>
      <c r="H1209" s="956">
        <v>97.206000000000003</v>
      </c>
      <c r="I1209" s="956">
        <v>97.191000000000003</v>
      </c>
      <c r="J1209" s="956">
        <v>97.177000000000007</v>
      </c>
      <c r="K1209" s="956">
        <v>97.009</v>
      </c>
      <c r="L1209" s="956">
        <v>96.816000000000003</v>
      </c>
      <c r="M1209" s="957">
        <v>96.498000000000005</v>
      </c>
      <c r="N1209" s="972"/>
      <c r="O1209" s="972"/>
      <c r="P1209" s="1184"/>
    </row>
    <row r="1210" spans="1:16" ht="15.75">
      <c r="A1210" s="972"/>
      <c r="B1210" s="972"/>
      <c r="C1210" s="964">
        <v>4.99E-2</v>
      </c>
      <c r="D1210" s="956"/>
      <c r="E1210" s="956"/>
      <c r="F1210" s="956"/>
      <c r="G1210" s="956"/>
      <c r="H1210" s="956">
        <v>97.619</v>
      </c>
      <c r="I1210" s="956">
        <v>97.602999999999994</v>
      </c>
      <c r="J1210" s="956">
        <v>97.59</v>
      </c>
      <c r="K1210" s="956">
        <v>97.421999999999997</v>
      </c>
      <c r="L1210" s="956">
        <v>97.228999999999999</v>
      </c>
      <c r="M1210" s="957">
        <v>96.911000000000001</v>
      </c>
      <c r="N1210" s="972"/>
      <c r="O1210" s="972"/>
      <c r="P1210" s="1184"/>
    </row>
    <row r="1211" spans="1:16" ht="15.75">
      <c r="A1211" s="972"/>
      <c r="B1211" s="972"/>
      <c r="C1211" s="964">
        <v>0.05</v>
      </c>
      <c r="D1211" s="956"/>
      <c r="E1211" s="956"/>
      <c r="F1211" s="956"/>
      <c r="G1211" s="956"/>
      <c r="H1211" s="956">
        <v>97.665999999999997</v>
      </c>
      <c r="I1211" s="956">
        <v>97.65</v>
      </c>
      <c r="J1211" s="956">
        <v>97.637</v>
      </c>
      <c r="K1211" s="956">
        <v>97.468999999999994</v>
      </c>
      <c r="L1211" s="956">
        <v>97.275999999999996</v>
      </c>
      <c r="M1211" s="957">
        <v>96.957999999999998</v>
      </c>
      <c r="N1211" s="972"/>
      <c r="O1211" s="972"/>
      <c r="P1211" s="1184"/>
    </row>
    <row r="1212" spans="1:16" ht="15.75">
      <c r="A1212" s="972"/>
      <c r="B1212" s="972"/>
      <c r="C1212" s="964">
        <v>5.1249999999999997E-2</v>
      </c>
      <c r="D1212" s="956"/>
      <c r="E1212" s="956"/>
      <c r="F1212" s="956"/>
      <c r="G1212" s="956"/>
      <c r="H1212" s="956">
        <v>98.084999999999994</v>
      </c>
      <c r="I1212" s="956">
        <v>98.069000000000003</v>
      </c>
      <c r="J1212" s="956">
        <v>98.055999999999997</v>
      </c>
      <c r="K1212" s="956">
        <v>97.888000000000005</v>
      </c>
      <c r="L1212" s="956">
        <v>97.694999999999993</v>
      </c>
      <c r="M1212" s="957">
        <v>97.376999999999995</v>
      </c>
      <c r="N1212" s="972"/>
      <c r="O1212" s="972"/>
      <c r="P1212" s="1184"/>
    </row>
    <row r="1213" spans="1:16" ht="15.75">
      <c r="A1213" s="972"/>
      <c r="B1213" s="972"/>
      <c r="C1213" s="964">
        <v>5.2499999999999998E-2</v>
      </c>
      <c r="D1213" s="956"/>
      <c r="E1213" s="956"/>
      <c r="F1213" s="956"/>
      <c r="G1213" s="956"/>
      <c r="H1213" s="956">
        <v>98.47</v>
      </c>
      <c r="I1213" s="956">
        <v>98.453999999999994</v>
      </c>
      <c r="J1213" s="956">
        <v>98.441000000000003</v>
      </c>
      <c r="K1213" s="956">
        <v>98.272999999999996</v>
      </c>
      <c r="L1213" s="956">
        <v>98.078999999999994</v>
      </c>
      <c r="M1213" s="957">
        <v>97.760999999999996</v>
      </c>
      <c r="N1213" s="972"/>
      <c r="O1213" s="972"/>
      <c r="P1213" s="1184"/>
    </row>
    <row r="1214" spans="1:16" ht="15.75">
      <c r="A1214" s="972"/>
      <c r="B1214" s="972"/>
      <c r="C1214" s="964">
        <v>5.3749999999999999E-2</v>
      </c>
      <c r="D1214" s="956"/>
      <c r="E1214" s="956"/>
      <c r="F1214" s="956"/>
      <c r="G1214" s="956"/>
      <c r="H1214" s="956">
        <v>98.799000000000007</v>
      </c>
      <c r="I1214" s="956">
        <v>98.784000000000006</v>
      </c>
      <c r="J1214" s="956">
        <v>98.77</v>
      </c>
      <c r="K1214" s="956">
        <v>98.602000000000004</v>
      </c>
      <c r="L1214" s="956">
        <v>98.409000000000006</v>
      </c>
      <c r="M1214" s="957">
        <v>98.090999999999994</v>
      </c>
      <c r="N1214" s="972"/>
      <c r="O1214" s="972"/>
      <c r="P1214" s="1184"/>
    </row>
    <row r="1215" spans="1:16" ht="15.75">
      <c r="A1215" s="972"/>
      <c r="B1215" s="972"/>
      <c r="C1215" s="964">
        <v>5.5E-2</v>
      </c>
      <c r="D1215" s="956"/>
      <c r="E1215" s="956"/>
      <c r="F1215" s="956"/>
      <c r="G1215" s="956"/>
      <c r="H1215" s="956">
        <v>98.99</v>
      </c>
      <c r="I1215" s="956">
        <v>98.974000000000004</v>
      </c>
      <c r="J1215" s="956">
        <v>98.960999999999999</v>
      </c>
      <c r="K1215" s="956">
        <v>98.793000000000006</v>
      </c>
      <c r="L1215" s="956">
        <v>98.6</v>
      </c>
      <c r="M1215" s="957">
        <v>98.281999999999996</v>
      </c>
      <c r="N1215" s="972"/>
      <c r="O1215" s="972"/>
      <c r="P1215" s="1184"/>
    </row>
    <row r="1216" spans="1:16" ht="15.75">
      <c r="A1216" s="972"/>
      <c r="B1216" s="972"/>
      <c r="C1216" s="964">
        <v>5.6250000000000001E-2</v>
      </c>
      <c r="D1216" s="956"/>
      <c r="E1216" s="956"/>
      <c r="F1216" s="956"/>
      <c r="G1216" s="956"/>
      <c r="H1216" s="956">
        <v>99.191999999999993</v>
      </c>
      <c r="I1216" s="956">
        <v>99.162000000000006</v>
      </c>
      <c r="J1216" s="956">
        <v>99.134</v>
      </c>
      <c r="K1216" s="956">
        <v>98.950999999999993</v>
      </c>
      <c r="L1216" s="956">
        <v>98.742999999999995</v>
      </c>
      <c r="M1216" s="957">
        <v>98.41</v>
      </c>
      <c r="N1216" s="972"/>
      <c r="O1216" s="972"/>
      <c r="P1216" s="1184"/>
    </row>
    <row r="1217" spans="1:16" ht="15.75">
      <c r="A1217" s="972"/>
      <c r="B1217" s="972"/>
      <c r="C1217" s="964">
        <v>5.7500000000000002E-2</v>
      </c>
      <c r="D1217" s="956"/>
      <c r="E1217" s="956"/>
      <c r="F1217" s="956"/>
      <c r="G1217" s="956"/>
      <c r="H1217" s="956">
        <v>99.548000000000002</v>
      </c>
      <c r="I1217" s="956">
        <v>99.518000000000001</v>
      </c>
      <c r="J1217" s="956">
        <v>99.49</v>
      </c>
      <c r="K1217" s="956">
        <v>99.307000000000002</v>
      </c>
      <c r="L1217" s="956">
        <v>99.099000000000004</v>
      </c>
      <c r="M1217" s="957">
        <v>98.765000000000001</v>
      </c>
      <c r="N1217" s="972"/>
      <c r="O1217" s="972"/>
      <c r="P1217" s="1184"/>
    </row>
    <row r="1218" spans="1:16" ht="15.75">
      <c r="A1218" s="972"/>
      <c r="B1218" s="972"/>
      <c r="C1218" s="964">
        <v>5.8749999999999997E-2</v>
      </c>
      <c r="D1218" s="956"/>
      <c r="E1218" s="956"/>
      <c r="F1218" s="956"/>
      <c r="G1218" s="956"/>
      <c r="H1218" s="956">
        <v>99.850999999999999</v>
      </c>
      <c r="I1218" s="956">
        <v>99.820999999999998</v>
      </c>
      <c r="J1218" s="956">
        <v>99.793999999999997</v>
      </c>
      <c r="K1218" s="956">
        <v>99.611000000000004</v>
      </c>
      <c r="L1218" s="956">
        <v>99.402000000000001</v>
      </c>
      <c r="M1218" s="957">
        <v>99.069000000000003</v>
      </c>
      <c r="N1218" s="972"/>
      <c r="O1218" s="972"/>
      <c r="P1218" s="1184"/>
    </row>
    <row r="1219" spans="1:16" ht="15.75">
      <c r="A1219" s="972"/>
      <c r="B1219" s="972"/>
      <c r="C1219" s="964">
        <v>5.9900000000000002E-2</v>
      </c>
      <c r="D1219" s="956"/>
      <c r="E1219" s="956"/>
      <c r="F1219" s="956"/>
      <c r="G1219" s="956"/>
      <c r="H1219" s="956">
        <v>100.026</v>
      </c>
      <c r="I1219" s="956">
        <v>99.995999999999995</v>
      </c>
      <c r="J1219" s="956">
        <v>99.968000000000004</v>
      </c>
      <c r="K1219" s="956">
        <v>99.784999999999997</v>
      </c>
      <c r="L1219" s="956">
        <v>99.576999999999998</v>
      </c>
      <c r="M1219" s="957">
        <v>99.244</v>
      </c>
      <c r="N1219" s="972"/>
      <c r="O1219" s="972"/>
      <c r="P1219" s="1184"/>
    </row>
    <row r="1220" spans="1:16" ht="15.75">
      <c r="A1220" s="972"/>
      <c r="B1220" s="972"/>
      <c r="C1220" s="964">
        <v>0.06</v>
      </c>
      <c r="D1220" s="956"/>
      <c r="E1220" s="956"/>
      <c r="F1220" s="956"/>
      <c r="G1220" s="956"/>
      <c r="H1220" s="956">
        <v>100.027</v>
      </c>
      <c r="I1220" s="956">
        <v>99.997</v>
      </c>
      <c r="J1220" s="956">
        <v>99.97</v>
      </c>
      <c r="K1220" s="956">
        <v>99.787000000000006</v>
      </c>
      <c r="L1220" s="956">
        <v>99.578000000000003</v>
      </c>
      <c r="M1220" s="957">
        <v>99.245000000000005</v>
      </c>
      <c r="N1220" s="972"/>
      <c r="O1220" s="972"/>
      <c r="P1220" s="1184"/>
    </row>
    <row r="1221" spans="1:16" ht="15.75">
      <c r="A1221" s="972"/>
      <c r="B1221" s="972"/>
      <c r="C1221" s="964" t="s">
        <v>50</v>
      </c>
      <c r="D1221" s="956"/>
      <c r="E1221" s="956"/>
      <c r="F1221" s="956"/>
      <c r="G1221" s="956"/>
      <c r="H1221" s="956" t="s">
        <v>50</v>
      </c>
      <c r="I1221" s="956" t="s">
        <v>50</v>
      </c>
      <c r="J1221" s="956" t="s">
        <v>50</v>
      </c>
      <c r="K1221" s="956" t="s">
        <v>50</v>
      </c>
      <c r="L1221" s="956" t="s">
        <v>50</v>
      </c>
      <c r="M1221" s="957" t="s">
        <v>50</v>
      </c>
      <c r="N1221" s="972"/>
      <c r="O1221" s="972"/>
      <c r="P1221" s="1184"/>
    </row>
    <row r="1222" spans="1:16" ht="15.75">
      <c r="A1222" s="972"/>
      <c r="B1222" s="972"/>
      <c r="C1222" s="964" t="s">
        <v>50</v>
      </c>
      <c r="D1222" s="956"/>
      <c r="E1222" s="956"/>
      <c r="F1222" s="956"/>
      <c r="G1222" s="956"/>
      <c r="H1222" s="956" t="s">
        <v>50</v>
      </c>
      <c r="I1222" s="956" t="s">
        <v>50</v>
      </c>
      <c r="J1222" s="956" t="s">
        <v>50</v>
      </c>
      <c r="K1222" s="956" t="s">
        <v>50</v>
      </c>
      <c r="L1222" s="956" t="s">
        <v>50</v>
      </c>
      <c r="M1222" s="957" t="s">
        <v>50</v>
      </c>
      <c r="N1222" s="972"/>
      <c r="O1222" s="972"/>
      <c r="P1222" s="1184"/>
    </row>
    <row r="1223" spans="1:16" ht="16.5" thickBot="1">
      <c r="A1223" s="972"/>
      <c r="B1223" s="972"/>
      <c r="C1223" s="965" t="s">
        <v>50</v>
      </c>
      <c r="D1223" s="959"/>
      <c r="E1223" s="959"/>
      <c r="F1223" s="959"/>
      <c r="G1223" s="959"/>
      <c r="H1223" s="959" t="s">
        <v>50</v>
      </c>
      <c r="I1223" s="959" t="s">
        <v>50</v>
      </c>
      <c r="J1223" s="959" t="s">
        <v>50</v>
      </c>
      <c r="K1223" s="959" t="s">
        <v>50</v>
      </c>
      <c r="L1223" s="959" t="s">
        <v>50</v>
      </c>
      <c r="M1223" s="960" t="s">
        <v>50</v>
      </c>
      <c r="N1223" s="972"/>
      <c r="O1223" s="972"/>
      <c r="P1223" s="1184"/>
    </row>
    <row r="1224" spans="1:16" ht="15.75" thickBot="1">
      <c r="A1224" s="1005" t="s">
        <v>678</v>
      </c>
      <c r="B1224" s="1006"/>
      <c r="C1224" s="1020"/>
      <c r="D1224" s="1020"/>
      <c r="E1224" s="1020"/>
      <c r="F1224" s="1020"/>
      <c r="G1224" s="1020"/>
      <c r="H1224" s="1020"/>
      <c r="I1224" s="1020"/>
      <c r="J1224" s="1020"/>
      <c r="K1224" s="1006" t="s">
        <v>583</v>
      </c>
      <c r="L1224" s="1020"/>
      <c r="M1224" s="1020"/>
      <c r="N1224" s="1006"/>
      <c r="O1224" s="1007"/>
      <c r="P1224" s="1184"/>
    </row>
    <row r="1225" spans="1:16" ht="16.5" thickBot="1">
      <c r="A1225" s="1029"/>
      <c r="B1225" s="1030"/>
      <c r="C1225" s="1031"/>
      <c r="D1225" s="1031"/>
      <c r="E1225" s="1031"/>
      <c r="F1225" s="1031"/>
      <c r="G1225" s="1031"/>
      <c r="H1225" s="1032" t="s">
        <v>679</v>
      </c>
      <c r="I1225" s="1031"/>
      <c r="J1225" s="1031"/>
      <c r="K1225" s="1031"/>
      <c r="L1225" s="1031"/>
      <c r="M1225" s="1031"/>
      <c r="N1225" s="1030"/>
      <c r="O1225" s="1033"/>
      <c r="P1225" s="1184"/>
    </row>
    <row r="1226" spans="1:16" ht="16.5" thickBot="1">
      <c r="A1226" s="1001"/>
      <c r="B1226" s="1011"/>
      <c r="C1226" s="1838" t="s">
        <v>680</v>
      </c>
      <c r="D1226" s="1828"/>
      <c r="E1226" s="1828"/>
      <c r="F1226" s="1828"/>
      <c r="G1226" s="1828"/>
      <c r="H1226" s="1828"/>
      <c r="I1226" s="1828"/>
      <c r="J1226" s="1828"/>
      <c r="K1226" s="1828"/>
      <c r="L1226" s="1828"/>
      <c r="M1226" s="1829"/>
      <c r="N1226" s="982"/>
      <c r="O1226" s="983"/>
      <c r="P1226" s="1184"/>
    </row>
    <row r="1227" spans="1:16" ht="15.75">
      <c r="A1227" s="1001"/>
      <c r="B1227" s="1034"/>
      <c r="C1227" s="1832" t="s">
        <v>681</v>
      </c>
      <c r="D1227" s="1833"/>
      <c r="E1227" s="1833"/>
      <c r="F1227" s="1833"/>
      <c r="G1227" s="1833"/>
      <c r="H1227" s="940"/>
      <c r="I1227" s="940"/>
      <c r="J1227" s="943"/>
      <c r="K1227" s="943"/>
      <c r="L1227" s="940"/>
      <c r="M1227" s="966"/>
      <c r="N1227" s="982"/>
      <c r="O1227" s="983"/>
      <c r="P1227" s="1184"/>
    </row>
    <row r="1228" spans="1:16" ht="15.75">
      <c r="A1228" s="1001"/>
      <c r="B1228" s="1001"/>
      <c r="C1228" s="963"/>
      <c r="D1228" s="946"/>
      <c r="E1228" s="946"/>
      <c r="F1228" s="946"/>
      <c r="G1228" s="946"/>
      <c r="H1228" s="946"/>
      <c r="I1228" s="946"/>
      <c r="J1228" s="947"/>
      <c r="K1228" s="947"/>
      <c r="L1228" s="946"/>
      <c r="M1228" s="948"/>
      <c r="N1228" s="982"/>
      <c r="O1228" s="984"/>
      <c r="P1228" s="1184"/>
    </row>
    <row r="1229" spans="1:16" ht="15.75">
      <c r="A1229" s="1001"/>
      <c r="B1229" s="1001"/>
      <c r="C1229" s="949"/>
      <c r="D1229" s="950"/>
      <c r="E1229" s="950"/>
      <c r="F1229" s="950"/>
      <c r="G1229" s="950"/>
      <c r="H1229" s="950"/>
      <c r="I1229" s="950"/>
      <c r="J1229" s="950"/>
      <c r="K1229" s="950"/>
      <c r="L1229" s="950"/>
      <c r="M1229" s="951"/>
      <c r="N1229" s="985"/>
      <c r="O1229" s="983"/>
      <c r="P1229" s="1184"/>
    </row>
    <row r="1230" spans="1:16" ht="15.75">
      <c r="A1230" s="1001"/>
      <c r="B1230" s="1001"/>
      <c r="C1230" s="952" t="s">
        <v>548</v>
      </c>
      <c r="D1230" s="953" t="s">
        <v>549</v>
      </c>
      <c r="E1230" s="953" t="s">
        <v>550</v>
      </c>
      <c r="F1230" s="953" t="s">
        <v>551</v>
      </c>
      <c r="G1230" s="953" t="s">
        <v>552</v>
      </c>
      <c r="H1230" s="953" t="s">
        <v>553</v>
      </c>
      <c r="I1230" s="953" t="s">
        <v>554</v>
      </c>
      <c r="J1230" s="953" t="s">
        <v>555</v>
      </c>
      <c r="K1230" s="953" t="s">
        <v>556</v>
      </c>
      <c r="L1230" s="953" t="s">
        <v>557</v>
      </c>
      <c r="M1230" s="954" t="s">
        <v>558</v>
      </c>
      <c r="N1230" s="985"/>
      <c r="O1230" s="983"/>
      <c r="P1230" s="1184"/>
    </row>
    <row r="1231" spans="1:16" ht="15.75">
      <c r="A1231" s="1001"/>
      <c r="B1231" s="1001"/>
      <c r="C1231" s="964">
        <v>5.4899999999999997E-2</v>
      </c>
      <c r="D1231" s="956"/>
      <c r="E1231" s="956"/>
      <c r="F1231" s="956"/>
      <c r="G1231" s="956"/>
      <c r="H1231" s="956">
        <v>97.79</v>
      </c>
      <c r="I1231" s="956">
        <v>97.768000000000001</v>
      </c>
      <c r="J1231" s="956">
        <v>97.730999999999995</v>
      </c>
      <c r="K1231" s="956">
        <v>97.570999999999998</v>
      </c>
      <c r="L1231" s="956">
        <v>97.387</v>
      </c>
      <c r="M1231" s="957">
        <v>97.076999999999998</v>
      </c>
      <c r="N1231" s="985"/>
      <c r="O1231" s="986"/>
      <c r="P1231" s="1184"/>
    </row>
    <row r="1232" spans="1:16" ht="15.75">
      <c r="A1232" s="1001"/>
      <c r="B1232" s="1001"/>
      <c r="C1232" s="964">
        <v>5.5E-2</v>
      </c>
      <c r="D1232" s="956"/>
      <c r="E1232" s="956"/>
      <c r="F1232" s="956"/>
      <c r="G1232" s="956"/>
      <c r="H1232" s="956">
        <v>97.88</v>
      </c>
      <c r="I1232" s="956">
        <v>97.856999999999999</v>
      </c>
      <c r="J1232" s="956">
        <v>97.82</v>
      </c>
      <c r="K1232" s="956">
        <v>97.661000000000001</v>
      </c>
      <c r="L1232" s="956">
        <v>97.475999999999999</v>
      </c>
      <c r="M1232" s="957">
        <v>97.167000000000002</v>
      </c>
      <c r="N1232" s="987"/>
      <c r="O1232" s="988"/>
      <c r="P1232" s="1184"/>
    </row>
    <row r="1233" spans="1:16" ht="15.75">
      <c r="A1233" s="1001"/>
      <c r="B1233" s="1004"/>
      <c r="C1233" s="964">
        <v>5.6250000000000001E-2</v>
      </c>
      <c r="D1233" s="956"/>
      <c r="E1233" s="956"/>
      <c r="F1233" s="956"/>
      <c r="G1233" s="956"/>
      <c r="H1233" s="956">
        <v>98.483000000000004</v>
      </c>
      <c r="I1233" s="956">
        <v>98.460999999999999</v>
      </c>
      <c r="J1233" s="956">
        <v>98.424000000000007</v>
      </c>
      <c r="K1233" s="956">
        <v>98.263999999999996</v>
      </c>
      <c r="L1233" s="956">
        <v>98.08</v>
      </c>
      <c r="M1233" s="957">
        <v>97.77</v>
      </c>
      <c r="N1233" s="987"/>
      <c r="O1233" s="988"/>
      <c r="P1233" s="1184"/>
    </row>
    <row r="1234" spans="1:16" ht="15.75">
      <c r="A1234" s="1036"/>
      <c r="B1234" s="1011"/>
      <c r="C1234" s="964">
        <v>5.7500000000000002E-2</v>
      </c>
      <c r="D1234" s="956"/>
      <c r="E1234" s="956"/>
      <c r="F1234" s="956"/>
      <c r="G1234" s="956"/>
      <c r="H1234" s="956">
        <v>99.04</v>
      </c>
      <c r="I1234" s="956">
        <v>99.018000000000001</v>
      </c>
      <c r="J1234" s="956">
        <v>98.980999999999995</v>
      </c>
      <c r="K1234" s="956">
        <v>98.820999999999998</v>
      </c>
      <c r="L1234" s="956">
        <v>98.637</v>
      </c>
      <c r="M1234" s="957">
        <v>98.326999999999998</v>
      </c>
      <c r="N1234" s="987"/>
      <c r="O1234" s="988"/>
      <c r="P1234" s="1184"/>
    </row>
    <row r="1235" spans="1:16" ht="15.75">
      <c r="A1235" s="1036"/>
      <c r="B1235" s="1037"/>
      <c r="C1235" s="964">
        <v>5.8749999999999997E-2</v>
      </c>
      <c r="D1235" s="956"/>
      <c r="E1235" s="956"/>
      <c r="F1235" s="956"/>
      <c r="G1235" s="956"/>
      <c r="H1235" s="956">
        <v>99.588999999999999</v>
      </c>
      <c r="I1235" s="956">
        <v>99.566000000000003</v>
      </c>
      <c r="J1235" s="956">
        <v>99.528999999999996</v>
      </c>
      <c r="K1235" s="956">
        <v>99.37</v>
      </c>
      <c r="L1235" s="956">
        <v>99.185000000000002</v>
      </c>
      <c r="M1235" s="957">
        <v>98.876000000000005</v>
      </c>
      <c r="N1235" s="989"/>
      <c r="O1235" s="990"/>
      <c r="P1235" s="1184"/>
    </row>
    <row r="1236" spans="1:16" ht="15.75">
      <c r="A1236" s="1036"/>
      <c r="B1236" s="1010"/>
      <c r="C1236" s="964">
        <v>5.9900000000000002E-2</v>
      </c>
      <c r="D1236" s="956"/>
      <c r="E1236" s="956"/>
      <c r="F1236" s="956"/>
      <c r="G1236" s="956"/>
      <c r="H1236" s="956">
        <v>100.047</v>
      </c>
      <c r="I1236" s="956">
        <v>100.024</v>
      </c>
      <c r="J1236" s="956">
        <v>99.986999999999995</v>
      </c>
      <c r="K1236" s="956">
        <v>99.828000000000003</v>
      </c>
      <c r="L1236" s="956">
        <v>99.643000000000001</v>
      </c>
      <c r="M1236" s="957">
        <v>99.334000000000003</v>
      </c>
      <c r="N1236" s="989"/>
      <c r="O1236" s="990"/>
      <c r="P1236" s="1184"/>
    </row>
    <row r="1237" spans="1:16" ht="15.75">
      <c r="A1237" s="1036"/>
      <c r="B1237" s="1001"/>
      <c r="C1237" s="964">
        <v>0.06</v>
      </c>
      <c r="D1237" s="956"/>
      <c r="E1237" s="956"/>
      <c r="F1237" s="956"/>
      <c r="G1237" s="956"/>
      <c r="H1237" s="956">
        <v>100.069</v>
      </c>
      <c r="I1237" s="956">
        <v>100.047</v>
      </c>
      <c r="J1237" s="956">
        <v>100.01</v>
      </c>
      <c r="K1237" s="956">
        <v>99.85</v>
      </c>
      <c r="L1237" s="956">
        <v>99.665999999999997</v>
      </c>
      <c r="M1237" s="957">
        <v>99.355999999999995</v>
      </c>
      <c r="N1237" s="991"/>
      <c r="O1237" s="992"/>
      <c r="P1237" s="1184"/>
    </row>
    <row r="1238" spans="1:16" ht="15.75">
      <c r="A1238" s="1036"/>
      <c r="B1238" s="1001"/>
      <c r="C1238" s="964">
        <v>6.1249999999999999E-2</v>
      </c>
      <c r="D1238" s="956"/>
      <c r="E1238" s="956"/>
      <c r="F1238" s="956"/>
      <c r="G1238" s="956"/>
      <c r="H1238" s="956">
        <v>100.349</v>
      </c>
      <c r="I1238" s="956">
        <v>100.327</v>
      </c>
      <c r="J1238" s="956">
        <v>100.29</v>
      </c>
      <c r="K1238" s="956">
        <v>100.13</v>
      </c>
      <c r="L1238" s="956">
        <v>99.945999999999998</v>
      </c>
      <c r="M1238" s="957">
        <v>99.635999999999996</v>
      </c>
      <c r="N1238" s="993"/>
      <c r="O1238" s="992"/>
      <c r="P1238" s="1184"/>
    </row>
    <row r="1239" spans="1:16" ht="15.75">
      <c r="A1239" s="1036"/>
      <c r="B1239" s="1001"/>
      <c r="C1239" s="964">
        <v>6.25E-2</v>
      </c>
      <c r="D1239" s="956"/>
      <c r="E1239" s="956"/>
      <c r="F1239" s="956"/>
      <c r="G1239" s="956"/>
      <c r="H1239" s="956">
        <v>100.521</v>
      </c>
      <c r="I1239" s="956">
        <v>100.47499999999999</v>
      </c>
      <c r="J1239" s="956">
        <v>100.426</v>
      </c>
      <c r="K1239" s="956">
        <v>100.259</v>
      </c>
      <c r="L1239" s="956">
        <v>100.06699999999999</v>
      </c>
      <c r="M1239" s="957">
        <v>99.75</v>
      </c>
      <c r="N1239" s="985"/>
      <c r="O1239" s="983"/>
      <c r="P1239" s="1184"/>
    </row>
    <row r="1240" spans="1:16" ht="15.75">
      <c r="A1240" s="1036"/>
      <c r="B1240" s="1001"/>
      <c r="C1240" s="964">
        <v>6.3750000000000001E-2</v>
      </c>
      <c r="D1240" s="956"/>
      <c r="E1240" s="956"/>
      <c r="F1240" s="956"/>
      <c r="G1240" s="956"/>
      <c r="H1240" s="956">
        <v>100.973</v>
      </c>
      <c r="I1240" s="956">
        <v>100.928</v>
      </c>
      <c r="J1240" s="956">
        <v>100.878</v>
      </c>
      <c r="K1240" s="956">
        <v>100.711</v>
      </c>
      <c r="L1240" s="956">
        <v>100.51900000000001</v>
      </c>
      <c r="M1240" s="957">
        <v>100.202</v>
      </c>
      <c r="N1240" s="985"/>
      <c r="O1240" s="983"/>
      <c r="P1240" s="1184"/>
    </row>
    <row r="1241" spans="1:16" ht="15.75">
      <c r="A1241" s="1036"/>
      <c r="B1241" s="1001"/>
      <c r="C1241" s="964">
        <v>6.4899999999999999E-2</v>
      </c>
      <c r="D1241" s="956"/>
      <c r="E1241" s="956"/>
      <c r="F1241" s="956"/>
      <c r="G1241" s="956"/>
      <c r="H1241" s="956">
        <v>101.343</v>
      </c>
      <c r="I1241" s="956">
        <v>101.297</v>
      </c>
      <c r="J1241" s="956">
        <v>101.247</v>
      </c>
      <c r="K1241" s="956">
        <v>101.08</v>
      </c>
      <c r="L1241" s="956">
        <v>100.889</v>
      </c>
      <c r="M1241" s="957">
        <v>100.572</v>
      </c>
      <c r="N1241" s="985"/>
      <c r="O1241" s="983"/>
      <c r="P1241" s="1184"/>
    </row>
    <row r="1242" spans="1:16" ht="15.75">
      <c r="A1242" s="1036"/>
      <c r="B1242" s="1001"/>
      <c r="C1242" s="964">
        <v>6.5000000000000002E-2</v>
      </c>
      <c r="D1242" s="956"/>
      <c r="E1242" s="956"/>
      <c r="F1242" s="956"/>
      <c r="G1242" s="956"/>
      <c r="H1242" s="956">
        <v>101.364</v>
      </c>
      <c r="I1242" s="956">
        <v>101.318</v>
      </c>
      <c r="J1242" s="956">
        <v>101.268</v>
      </c>
      <c r="K1242" s="956">
        <v>101.101</v>
      </c>
      <c r="L1242" s="956">
        <v>100.90900000000001</v>
      </c>
      <c r="M1242" s="957">
        <v>100.592</v>
      </c>
      <c r="N1242" s="994"/>
      <c r="O1242" s="995"/>
      <c r="P1242" s="1184"/>
    </row>
    <row r="1243" spans="1:16" ht="15.75">
      <c r="A1243" s="1036"/>
      <c r="B1243" s="1001"/>
      <c r="C1243" s="964">
        <v>6.6250000000000003E-2</v>
      </c>
      <c r="D1243" s="956"/>
      <c r="E1243" s="956"/>
      <c r="F1243" s="956"/>
      <c r="G1243" s="956"/>
      <c r="H1243" s="956">
        <v>101.56699999999999</v>
      </c>
      <c r="I1243" s="956">
        <v>101.52200000000001</v>
      </c>
      <c r="J1243" s="956">
        <v>101.47199999999999</v>
      </c>
      <c r="K1243" s="956">
        <v>101.30500000000001</v>
      </c>
      <c r="L1243" s="956">
        <v>101.113</v>
      </c>
      <c r="M1243" s="957">
        <v>100.79600000000001</v>
      </c>
      <c r="N1243" s="989"/>
      <c r="O1243" s="983"/>
      <c r="P1243" s="1184"/>
    </row>
    <row r="1244" spans="1:16" ht="15.75">
      <c r="A1244" s="1036"/>
      <c r="B1244" s="1001"/>
      <c r="C1244" s="964">
        <v>6.7500000000000004E-2</v>
      </c>
      <c r="D1244" s="956"/>
      <c r="E1244" s="956"/>
      <c r="F1244" s="956"/>
      <c r="G1244" s="956"/>
      <c r="H1244" s="956">
        <v>101.627</v>
      </c>
      <c r="I1244" s="956">
        <v>101.566</v>
      </c>
      <c r="J1244" s="956">
        <v>101.486</v>
      </c>
      <c r="K1244" s="956">
        <v>101.282</v>
      </c>
      <c r="L1244" s="956">
        <v>101.053</v>
      </c>
      <c r="M1244" s="957">
        <v>100.699</v>
      </c>
      <c r="N1244" s="996"/>
      <c r="O1244" s="995"/>
      <c r="P1244" s="1184"/>
    </row>
    <row r="1245" spans="1:16" ht="15.75">
      <c r="A1245" s="972"/>
      <c r="B1245" s="972"/>
      <c r="C1245" s="964">
        <v>6.8750000000000006E-2</v>
      </c>
      <c r="D1245" s="956"/>
      <c r="E1245" s="956"/>
      <c r="F1245" s="956"/>
      <c r="G1245" s="956"/>
      <c r="H1245" s="956">
        <v>102.04</v>
      </c>
      <c r="I1245" s="956">
        <v>101.979</v>
      </c>
      <c r="J1245" s="956">
        <v>101.899</v>
      </c>
      <c r="K1245" s="956">
        <v>101.69499999999999</v>
      </c>
      <c r="L1245" s="956">
        <v>101.46599999999999</v>
      </c>
      <c r="M1245" s="957">
        <v>101.11199999999999</v>
      </c>
      <c r="N1245" s="989"/>
      <c r="O1245" s="997"/>
      <c r="P1245" s="1184"/>
    </row>
    <row r="1246" spans="1:16" ht="15.75">
      <c r="A1246" s="1038"/>
      <c r="B1246" s="972"/>
      <c r="C1246" s="964">
        <v>6.9900000000000004E-2</v>
      </c>
      <c r="D1246" s="956"/>
      <c r="E1246" s="956"/>
      <c r="F1246" s="956"/>
      <c r="G1246" s="956"/>
      <c r="H1246" s="956">
        <v>102.395</v>
      </c>
      <c r="I1246" s="956">
        <v>102.334</v>
      </c>
      <c r="J1246" s="956">
        <v>102.254</v>
      </c>
      <c r="K1246" s="956">
        <v>102.05</v>
      </c>
      <c r="L1246" s="956">
        <v>101.821</v>
      </c>
      <c r="M1246" s="957">
        <v>101.467</v>
      </c>
      <c r="N1246" s="989"/>
      <c r="O1246" s="997"/>
      <c r="P1246" s="1184"/>
    </row>
    <row r="1247" spans="1:16" ht="15.75">
      <c r="A1247" s="1038"/>
      <c r="B1247" s="972"/>
      <c r="C1247" s="964">
        <v>7.0000000000000007E-2</v>
      </c>
      <c r="D1247" s="956"/>
      <c r="E1247" s="956"/>
      <c r="F1247" s="956"/>
      <c r="G1247" s="956"/>
      <c r="H1247" s="956">
        <v>102.41</v>
      </c>
      <c r="I1247" s="956">
        <v>102.348</v>
      </c>
      <c r="J1247" s="956">
        <v>102.26900000000001</v>
      </c>
      <c r="K1247" s="956">
        <v>102.06399999999999</v>
      </c>
      <c r="L1247" s="956">
        <v>101.83499999999999</v>
      </c>
      <c r="M1247" s="957">
        <v>101.48099999999999</v>
      </c>
      <c r="N1247" s="972"/>
      <c r="O1247" s="972"/>
      <c r="P1247" s="1184"/>
    </row>
    <row r="1248" spans="1:16" ht="15.75">
      <c r="A1248" s="989"/>
      <c r="B1248" s="989"/>
      <c r="C1248" s="964">
        <v>7.1249999999999994E-2</v>
      </c>
      <c r="D1248" s="956"/>
      <c r="E1248" s="956"/>
      <c r="F1248" s="956"/>
      <c r="G1248" s="956"/>
      <c r="H1248" s="956">
        <v>102.60599999999999</v>
      </c>
      <c r="I1248" s="956">
        <v>102.544</v>
      </c>
      <c r="J1248" s="956">
        <v>102.465</v>
      </c>
      <c r="K1248" s="956">
        <v>102.26</v>
      </c>
      <c r="L1248" s="956">
        <v>102.03100000000001</v>
      </c>
      <c r="M1248" s="957">
        <v>101.67700000000001</v>
      </c>
      <c r="N1248" s="1010"/>
      <c r="O1248" s="1010"/>
      <c r="P1248" s="1184"/>
    </row>
    <row r="1249" spans="1:16" ht="15.75">
      <c r="A1249" s="1001"/>
      <c r="B1249" s="1001"/>
      <c r="C1249" s="964">
        <v>7.2499999999999995E-2</v>
      </c>
      <c r="D1249" s="956"/>
      <c r="E1249" s="956"/>
      <c r="F1249" s="956"/>
      <c r="G1249" s="956"/>
      <c r="H1249" s="956">
        <v>101.846</v>
      </c>
      <c r="I1249" s="956">
        <v>101.76900000000001</v>
      </c>
      <c r="J1249" s="956">
        <v>101.679</v>
      </c>
      <c r="K1249" s="956">
        <v>101.468</v>
      </c>
      <c r="L1249" s="956">
        <v>101.23099999999999</v>
      </c>
      <c r="M1249" s="957">
        <v>100.87</v>
      </c>
      <c r="N1249" s="1010"/>
      <c r="O1249" s="1010"/>
      <c r="P1249" s="1184"/>
    </row>
    <row r="1250" spans="1:16" ht="16.5" thickBot="1">
      <c r="A1250" s="1001"/>
      <c r="B1250" s="1039"/>
      <c r="C1250" s="965">
        <v>7.3749999999999996E-2</v>
      </c>
      <c r="D1250" s="959"/>
      <c r="E1250" s="959"/>
      <c r="F1250" s="959"/>
      <c r="G1250" s="959"/>
      <c r="H1250" s="959">
        <v>102.242</v>
      </c>
      <c r="I1250" s="959">
        <v>102.16500000000001</v>
      </c>
      <c r="J1250" s="959">
        <v>102.075</v>
      </c>
      <c r="K1250" s="959">
        <v>101.864</v>
      </c>
      <c r="L1250" s="959">
        <v>101.627</v>
      </c>
      <c r="M1250" s="960">
        <v>101.265</v>
      </c>
      <c r="N1250" s="989"/>
      <c r="O1250" s="997"/>
      <c r="P1250" s="1184"/>
    </row>
    <row r="1251" spans="1:16" ht="16.5" thickBot="1">
      <c r="A1251" s="1001"/>
      <c r="B1251" s="1039"/>
      <c r="C1251" s="1838" t="s">
        <v>682</v>
      </c>
      <c r="D1251" s="1828"/>
      <c r="E1251" s="1828"/>
      <c r="F1251" s="1828"/>
      <c r="G1251" s="1828"/>
      <c r="H1251" s="1828"/>
      <c r="I1251" s="1828"/>
      <c r="J1251" s="1828"/>
      <c r="K1251" s="1828"/>
      <c r="L1251" s="1828"/>
      <c r="M1251" s="1829"/>
      <c r="N1251" s="989"/>
      <c r="O1251" s="997"/>
      <c r="P1251" s="1184"/>
    </row>
    <row r="1252" spans="1:16" ht="15.75">
      <c r="A1252" s="1001"/>
      <c r="B1252" s="1039"/>
      <c r="C1252" s="1832" t="s">
        <v>683</v>
      </c>
      <c r="D1252" s="1833"/>
      <c r="E1252" s="1833"/>
      <c r="F1252" s="1833"/>
      <c r="G1252" s="1833"/>
      <c r="H1252" s="940"/>
      <c r="I1252" s="940"/>
      <c r="J1252" s="943"/>
      <c r="K1252" s="943"/>
      <c r="L1252" s="940"/>
      <c r="M1252" s="966"/>
      <c r="N1252" s="989"/>
      <c r="O1252" s="997"/>
      <c r="P1252" s="1184"/>
    </row>
    <row r="1253" spans="1:16" ht="15.75">
      <c r="A1253" s="1001"/>
      <c r="B1253" s="1040"/>
      <c r="C1253" s="963"/>
      <c r="D1253" s="946"/>
      <c r="E1253" s="946"/>
      <c r="F1253" s="946"/>
      <c r="G1253" s="946"/>
      <c r="H1253" s="946"/>
      <c r="I1253" s="946"/>
      <c r="J1253" s="947"/>
      <c r="K1253" s="947"/>
      <c r="L1253" s="946"/>
      <c r="M1253" s="948"/>
      <c r="N1253" s="989"/>
      <c r="O1253" s="997"/>
      <c r="P1253" s="1184"/>
    </row>
    <row r="1254" spans="1:16" ht="15.75">
      <c r="A1254" s="1001"/>
      <c r="B1254" s="1040"/>
      <c r="C1254" s="949"/>
      <c r="D1254" s="950"/>
      <c r="E1254" s="950"/>
      <c r="F1254" s="950"/>
      <c r="G1254" s="950"/>
      <c r="H1254" s="950"/>
      <c r="I1254" s="950"/>
      <c r="J1254" s="950"/>
      <c r="K1254" s="950"/>
      <c r="L1254" s="950"/>
      <c r="M1254" s="951"/>
      <c r="N1254" s="989"/>
      <c r="O1254" s="997"/>
      <c r="P1254" s="1184"/>
    </row>
    <row r="1255" spans="1:16" ht="15.75">
      <c r="A1255" s="1001"/>
      <c r="B1255" s="1004"/>
      <c r="C1255" s="952" t="s">
        <v>548</v>
      </c>
      <c r="D1255" s="953" t="s">
        <v>549</v>
      </c>
      <c r="E1255" s="953" t="s">
        <v>550</v>
      </c>
      <c r="F1255" s="953" t="s">
        <v>551</v>
      </c>
      <c r="G1255" s="953" t="s">
        <v>552</v>
      </c>
      <c r="H1255" s="953" t="s">
        <v>553</v>
      </c>
      <c r="I1255" s="953" t="s">
        <v>554</v>
      </c>
      <c r="J1255" s="953" t="s">
        <v>555</v>
      </c>
      <c r="K1255" s="953" t="s">
        <v>556</v>
      </c>
      <c r="L1255" s="953" t="s">
        <v>557</v>
      </c>
      <c r="M1255" s="954" t="s">
        <v>558</v>
      </c>
      <c r="N1255" s="989"/>
      <c r="O1255" s="997"/>
      <c r="P1255" s="1184"/>
    </row>
    <row r="1256" spans="1:16" ht="15.75">
      <c r="A1256" s="1001"/>
      <c r="B1256" s="1004"/>
      <c r="C1256" s="964">
        <v>5.3749999999999999E-2</v>
      </c>
      <c r="D1256" s="956"/>
      <c r="E1256" s="956"/>
      <c r="F1256" s="956"/>
      <c r="G1256" s="956"/>
      <c r="H1256" s="956">
        <v>97.379000000000005</v>
      </c>
      <c r="I1256" s="956">
        <v>97.356999999999999</v>
      </c>
      <c r="J1256" s="956">
        <v>97.32</v>
      </c>
      <c r="K1256" s="956">
        <v>97.161000000000001</v>
      </c>
      <c r="L1256" s="956">
        <v>96.975999999999999</v>
      </c>
      <c r="M1256" s="957">
        <v>96.667000000000002</v>
      </c>
      <c r="N1256" s="989"/>
      <c r="O1256" s="997"/>
      <c r="P1256" s="1184"/>
    </row>
    <row r="1257" spans="1:16" ht="15.75">
      <c r="A1257" s="1001"/>
      <c r="B1257" s="1004"/>
      <c r="C1257" s="964">
        <v>5.4899999999999997E-2</v>
      </c>
      <c r="D1257" s="956"/>
      <c r="E1257" s="956"/>
      <c r="F1257" s="956"/>
      <c r="G1257" s="956"/>
      <c r="H1257" s="956">
        <v>97.935000000000002</v>
      </c>
      <c r="I1257" s="956">
        <v>97.912999999999997</v>
      </c>
      <c r="J1257" s="956">
        <v>97.876000000000005</v>
      </c>
      <c r="K1257" s="956">
        <v>97.715999999999994</v>
      </c>
      <c r="L1257" s="956">
        <v>97.531999999999996</v>
      </c>
      <c r="M1257" s="957">
        <v>97.221999999999994</v>
      </c>
      <c r="N1257" s="989"/>
      <c r="O1257" s="997"/>
      <c r="P1257" s="1184"/>
    </row>
    <row r="1258" spans="1:16" ht="15.75">
      <c r="A1258" s="972"/>
      <c r="B1258" s="972"/>
      <c r="C1258" s="964">
        <v>5.5E-2</v>
      </c>
      <c r="D1258" s="956"/>
      <c r="E1258" s="956"/>
      <c r="F1258" s="956"/>
      <c r="G1258" s="956"/>
      <c r="H1258" s="956">
        <v>98.019000000000005</v>
      </c>
      <c r="I1258" s="956">
        <v>97.997</v>
      </c>
      <c r="J1258" s="956">
        <v>97.96</v>
      </c>
      <c r="K1258" s="956">
        <v>97.8</v>
      </c>
      <c r="L1258" s="956">
        <v>97.616</v>
      </c>
      <c r="M1258" s="957">
        <v>97.305999999999997</v>
      </c>
      <c r="N1258" s="1041"/>
      <c r="O1258" s="1042"/>
      <c r="P1258" s="1184"/>
    </row>
    <row r="1259" spans="1:16" ht="15.75">
      <c r="A1259" s="972"/>
      <c r="B1259" s="972"/>
      <c r="C1259" s="964">
        <v>5.6250000000000001E-2</v>
      </c>
      <c r="D1259" s="956"/>
      <c r="E1259" s="956"/>
      <c r="F1259" s="956"/>
      <c r="G1259" s="956"/>
      <c r="H1259" s="956">
        <v>98.616</v>
      </c>
      <c r="I1259" s="956">
        <v>98.593999999999994</v>
      </c>
      <c r="J1259" s="956">
        <v>98.557000000000002</v>
      </c>
      <c r="K1259" s="956">
        <v>98.397000000000006</v>
      </c>
      <c r="L1259" s="956">
        <v>98.212999999999994</v>
      </c>
      <c r="M1259" s="957">
        <v>97.903000000000006</v>
      </c>
      <c r="N1259" s="1041"/>
      <c r="O1259" s="1042"/>
      <c r="P1259" s="1184"/>
    </row>
    <row r="1260" spans="1:16" ht="15.75">
      <c r="A1260" s="972"/>
      <c r="B1260" s="972"/>
      <c r="C1260" s="964">
        <v>5.7500000000000002E-2</v>
      </c>
      <c r="D1260" s="956"/>
      <c r="E1260" s="956"/>
      <c r="F1260" s="956"/>
      <c r="G1260" s="956"/>
      <c r="H1260" s="956">
        <v>99.186000000000007</v>
      </c>
      <c r="I1260" s="956">
        <v>99.164000000000001</v>
      </c>
      <c r="J1260" s="956">
        <v>99.126999999999995</v>
      </c>
      <c r="K1260" s="956">
        <v>98.966999999999999</v>
      </c>
      <c r="L1260" s="956">
        <v>98.783000000000001</v>
      </c>
      <c r="M1260" s="957">
        <v>98.472999999999999</v>
      </c>
      <c r="N1260" s="1041"/>
      <c r="O1260" s="1042"/>
      <c r="P1260" s="1184"/>
    </row>
    <row r="1261" spans="1:16" ht="15.75">
      <c r="A1261" s="972"/>
      <c r="B1261" s="972"/>
      <c r="C1261" s="964">
        <v>5.8749999999999997E-2</v>
      </c>
      <c r="D1261" s="956"/>
      <c r="E1261" s="956"/>
      <c r="F1261" s="956"/>
      <c r="G1261" s="956"/>
      <c r="H1261" s="956">
        <v>99.751999999999995</v>
      </c>
      <c r="I1261" s="956">
        <v>99.73</v>
      </c>
      <c r="J1261" s="956">
        <v>99.692999999999998</v>
      </c>
      <c r="K1261" s="956">
        <v>99.533000000000001</v>
      </c>
      <c r="L1261" s="956">
        <v>99.349000000000004</v>
      </c>
      <c r="M1261" s="957">
        <v>99.039000000000001</v>
      </c>
      <c r="N1261" s="1041"/>
      <c r="O1261" s="1042"/>
      <c r="P1261" s="1184"/>
    </row>
    <row r="1262" spans="1:16" ht="15.75">
      <c r="A1262" s="972"/>
      <c r="B1262" s="972"/>
      <c r="C1262" s="964">
        <v>5.9900000000000002E-2</v>
      </c>
      <c r="D1262" s="956"/>
      <c r="E1262" s="956"/>
      <c r="F1262" s="956"/>
      <c r="G1262" s="956"/>
      <c r="H1262" s="956">
        <v>100.136</v>
      </c>
      <c r="I1262" s="956">
        <v>100.114</v>
      </c>
      <c r="J1262" s="956">
        <v>100.077</v>
      </c>
      <c r="K1262" s="956">
        <v>99.917000000000002</v>
      </c>
      <c r="L1262" s="956">
        <v>99.733000000000004</v>
      </c>
      <c r="M1262" s="957">
        <v>99.423000000000002</v>
      </c>
      <c r="N1262" s="1041"/>
      <c r="O1262" s="1042"/>
      <c r="P1262" s="1184"/>
    </row>
    <row r="1263" spans="1:16" ht="15.75">
      <c r="A1263" s="972"/>
      <c r="B1263" s="972"/>
      <c r="C1263" s="964">
        <v>0.06</v>
      </c>
      <c r="D1263" s="956"/>
      <c r="E1263" s="956"/>
      <c r="F1263" s="956"/>
      <c r="G1263" s="956"/>
      <c r="H1263" s="956">
        <v>100.151</v>
      </c>
      <c r="I1263" s="956">
        <v>100.129</v>
      </c>
      <c r="J1263" s="956">
        <v>100.092</v>
      </c>
      <c r="K1263" s="956">
        <v>99.932000000000002</v>
      </c>
      <c r="L1263" s="956">
        <v>99.748000000000005</v>
      </c>
      <c r="M1263" s="957">
        <v>99.438000000000002</v>
      </c>
      <c r="N1263" s="972"/>
      <c r="O1263" s="972"/>
      <c r="P1263" s="1184"/>
    </row>
    <row r="1264" spans="1:16" ht="15.75">
      <c r="A1264" s="972"/>
      <c r="B1264" s="972"/>
      <c r="C1264" s="964">
        <v>6.1249999999999999E-2</v>
      </c>
      <c r="D1264" s="956"/>
      <c r="E1264" s="956"/>
      <c r="F1264" s="956"/>
      <c r="G1264" s="956"/>
      <c r="H1264" s="956">
        <v>100.389</v>
      </c>
      <c r="I1264" s="956">
        <v>100.366</v>
      </c>
      <c r="J1264" s="956">
        <v>100.32899999999999</v>
      </c>
      <c r="K1264" s="956">
        <v>100.17</v>
      </c>
      <c r="L1264" s="956">
        <v>99.984999999999999</v>
      </c>
      <c r="M1264" s="957">
        <v>99.676000000000002</v>
      </c>
      <c r="N1264" s="972"/>
      <c r="O1264" s="972"/>
      <c r="P1264" s="1184"/>
    </row>
    <row r="1265" spans="1:16" ht="15.75">
      <c r="A1265" s="972"/>
      <c r="B1265" s="972"/>
      <c r="C1265" s="964">
        <v>6.25E-2</v>
      </c>
      <c r="D1265" s="956"/>
      <c r="E1265" s="956"/>
      <c r="F1265" s="956"/>
      <c r="G1265" s="956"/>
      <c r="H1265" s="956">
        <v>100.57299999999999</v>
      </c>
      <c r="I1265" s="956">
        <v>100.527</v>
      </c>
      <c r="J1265" s="956">
        <v>100.477</v>
      </c>
      <c r="K1265" s="956">
        <v>100.31</v>
      </c>
      <c r="L1265" s="956">
        <v>100.119</v>
      </c>
      <c r="M1265" s="957">
        <v>99.802000000000007</v>
      </c>
      <c r="N1265" s="972"/>
      <c r="O1265" s="972"/>
      <c r="P1265" s="1184"/>
    </row>
    <row r="1266" spans="1:16" ht="15.75">
      <c r="A1266" s="972"/>
      <c r="B1266" s="972"/>
      <c r="C1266" s="964">
        <v>6.3750000000000001E-2</v>
      </c>
      <c r="D1266" s="956"/>
      <c r="E1266" s="956"/>
      <c r="F1266" s="956"/>
      <c r="G1266" s="956"/>
      <c r="H1266" s="956">
        <v>101.03700000000001</v>
      </c>
      <c r="I1266" s="956">
        <v>100.992</v>
      </c>
      <c r="J1266" s="956">
        <v>100.94199999999999</v>
      </c>
      <c r="K1266" s="956">
        <v>100.77500000000001</v>
      </c>
      <c r="L1266" s="956">
        <v>100.583</v>
      </c>
      <c r="M1266" s="957">
        <v>100.26600000000001</v>
      </c>
      <c r="N1266" s="972"/>
      <c r="O1266" s="978"/>
      <c r="P1266" s="1184"/>
    </row>
    <row r="1267" spans="1:16" ht="15.75">
      <c r="A1267" s="972"/>
      <c r="B1267" s="972"/>
      <c r="C1267" s="964">
        <v>6.4899999999999999E-2</v>
      </c>
      <c r="D1267" s="956"/>
      <c r="E1267" s="956"/>
      <c r="F1267" s="956"/>
      <c r="G1267" s="956"/>
      <c r="H1267" s="956">
        <v>101.367</v>
      </c>
      <c r="I1267" s="956">
        <v>101.321</v>
      </c>
      <c r="J1267" s="956">
        <v>101.27200000000001</v>
      </c>
      <c r="K1267" s="956">
        <v>101.105</v>
      </c>
      <c r="L1267" s="956">
        <v>100.913</v>
      </c>
      <c r="M1267" s="957">
        <v>100.596</v>
      </c>
      <c r="N1267" s="972"/>
      <c r="O1267" s="972"/>
      <c r="P1267" s="1184"/>
    </row>
    <row r="1268" spans="1:16" ht="15.75">
      <c r="A1268" s="972"/>
      <c r="B1268" s="972"/>
      <c r="C1268" s="964">
        <v>6.5000000000000002E-2</v>
      </c>
      <c r="D1268" s="956"/>
      <c r="E1268" s="956"/>
      <c r="F1268" s="956"/>
      <c r="G1268" s="956"/>
      <c r="H1268" s="956">
        <v>101.384</v>
      </c>
      <c r="I1268" s="956">
        <v>101.33799999999999</v>
      </c>
      <c r="J1268" s="956">
        <v>101.288</v>
      </c>
      <c r="K1268" s="956">
        <v>101.121</v>
      </c>
      <c r="L1268" s="956">
        <v>100.93</v>
      </c>
      <c r="M1268" s="957">
        <v>100.613</v>
      </c>
      <c r="N1268" s="972"/>
      <c r="O1268" s="972"/>
      <c r="P1268" s="1184"/>
    </row>
    <row r="1269" spans="1:16" ht="15.75">
      <c r="A1269" s="972"/>
      <c r="B1269" s="972"/>
      <c r="C1269" s="964">
        <v>6.6250000000000003E-2</v>
      </c>
      <c r="D1269" s="956"/>
      <c r="E1269" s="956"/>
      <c r="F1269" s="956"/>
      <c r="G1269" s="956"/>
      <c r="H1269" s="956">
        <v>101.58199999999999</v>
      </c>
      <c r="I1269" s="956">
        <v>101.536</v>
      </c>
      <c r="J1269" s="956">
        <v>101.486</v>
      </c>
      <c r="K1269" s="956">
        <v>101.319</v>
      </c>
      <c r="L1269" s="956">
        <v>101.128</v>
      </c>
      <c r="M1269" s="957">
        <v>100.81100000000001</v>
      </c>
      <c r="N1269" s="972"/>
      <c r="O1269" s="972"/>
      <c r="P1269" s="1184"/>
    </row>
    <row r="1270" spans="1:16" ht="15.75">
      <c r="A1270" s="972"/>
      <c r="B1270" s="972"/>
      <c r="C1270" s="964">
        <v>6.7500000000000004E-2</v>
      </c>
      <c r="D1270" s="956"/>
      <c r="E1270" s="956"/>
      <c r="F1270" s="956"/>
      <c r="G1270" s="956"/>
      <c r="H1270" s="956">
        <v>101.664</v>
      </c>
      <c r="I1270" s="956">
        <v>101.60299999999999</v>
      </c>
      <c r="J1270" s="956">
        <v>101.523</v>
      </c>
      <c r="K1270" s="956">
        <v>101.319</v>
      </c>
      <c r="L1270" s="956">
        <v>101.09</v>
      </c>
      <c r="M1270" s="957">
        <v>100.736</v>
      </c>
      <c r="N1270" s="972"/>
      <c r="O1270" s="972"/>
      <c r="P1270" s="1184"/>
    </row>
    <row r="1271" spans="1:16" ht="15.75">
      <c r="A1271" s="972"/>
      <c r="B1271" s="972"/>
      <c r="C1271" s="964">
        <v>6.8750000000000006E-2</v>
      </c>
      <c r="D1271" s="956"/>
      <c r="E1271" s="956"/>
      <c r="F1271" s="956"/>
      <c r="G1271" s="956"/>
      <c r="H1271" s="956">
        <v>102.086</v>
      </c>
      <c r="I1271" s="956">
        <v>102.02500000000001</v>
      </c>
      <c r="J1271" s="956">
        <v>101.94499999999999</v>
      </c>
      <c r="K1271" s="956">
        <v>101.741</v>
      </c>
      <c r="L1271" s="956">
        <v>101.511</v>
      </c>
      <c r="M1271" s="957">
        <v>101.157</v>
      </c>
      <c r="N1271" s="972"/>
      <c r="O1271" s="972"/>
      <c r="P1271" s="1184"/>
    </row>
    <row r="1272" spans="1:16" ht="15.75">
      <c r="A1272" s="972"/>
      <c r="B1272" s="972"/>
      <c r="C1272" s="964">
        <v>6.9900000000000004E-2</v>
      </c>
      <c r="D1272" s="956"/>
      <c r="E1272" s="956"/>
      <c r="F1272" s="956"/>
      <c r="G1272" s="956"/>
      <c r="H1272" s="956">
        <v>102.398</v>
      </c>
      <c r="I1272" s="956">
        <v>102.336</v>
      </c>
      <c r="J1272" s="956">
        <v>102.25700000000001</v>
      </c>
      <c r="K1272" s="956">
        <v>102.05200000000001</v>
      </c>
      <c r="L1272" s="956">
        <v>101.82299999999999</v>
      </c>
      <c r="M1272" s="957">
        <v>101.46899999999999</v>
      </c>
      <c r="N1272" s="972"/>
      <c r="O1272" s="972"/>
      <c r="P1272" s="1184"/>
    </row>
    <row r="1273" spans="1:16" ht="15.75">
      <c r="A1273" s="972"/>
      <c r="B1273" s="972"/>
      <c r="C1273" s="964">
        <v>7.0000000000000007E-2</v>
      </c>
      <c r="D1273" s="956"/>
      <c r="E1273" s="956"/>
      <c r="F1273" s="956"/>
      <c r="G1273" s="956"/>
      <c r="H1273" s="956">
        <v>102.40900000000001</v>
      </c>
      <c r="I1273" s="956">
        <v>102.348</v>
      </c>
      <c r="J1273" s="956">
        <v>102.268</v>
      </c>
      <c r="K1273" s="956">
        <v>102.06399999999999</v>
      </c>
      <c r="L1273" s="956">
        <v>101.834</v>
      </c>
      <c r="M1273" s="957">
        <v>101.48</v>
      </c>
      <c r="N1273" s="972"/>
      <c r="O1273" s="972"/>
      <c r="P1273" s="1184"/>
    </row>
    <row r="1274" spans="1:16" ht="15.75">
      <c r="A1274" s="972"/>
      <c r="B1274" s="972"/>
      <c r="C1274" s="964">
        <v>7.1249999999999994E-2</v>
      </c>
      <c r="D1274" s="956"/>
      <c r="E1274" s="956"/>
      <c r="F1274" s="956"/>
      <c r="G1274" s="956"/>
      <c r="H1274" s="956">
        <v>102.604</v>
      </c>
      <c r="I1274" s="956">
        <v>102.54300000000001</v>
      </c>
      <c r="J1274" s="956">
        <v>102.46299999999999</v>
      </c>
      <c r="K1274" s="956">
        <v>102.259</v>
      </c>
      <c r="L1274" s="956">
        <v>102.03</v>
      </c>
      <c r="M1274" s="957">
        <v>101.676</v>
      </c>
      <c r="N1274" s="972"/>
      <c r="O1274" s="972"/>
      <c r="P1274" s="1184"/>
    </row>
    <row r="1275" spans="1:16" ht="16.5" thickBot="1">
      <c r="A1275" s="972"/>
      <c r="B1275" s="972"/>
      <c r="C1275" s="965">
        <v>7.2499999999999995E-2</v>
      </c>
      <c r="D1275" s="959"/>
      <c r="E1275" s="959"/>
      <c r="F1275" s="959"/>
      <c r="G1275" s="959"/>
      <c r="H1275" s="959">
        <v>101.875</v>
      </c>
      <c r="I1275" s="959">
        <v>101.798</v>
      </c>
      <c r="J1275" s="959">
        <v>101.708</v>
      </c>
      <c r="K1275" s="959">
        <v>101.496</v>
      </c>
      <c r="L1275" s="959">
        <v>101.26</v>
      </c>
      <c r="M1275" s="960">
        <v>100.898</v>
      </c>
      <c r="N1275" s="972"/>
      <c r="O1275" s="972"/>
      <c r="P1275" s="1184"/>
    </row>
    <row r="1276" spans="1:16" ht="16.5" thickBot="1">
      <c r="A1276" s="973"/>
      <c r="B1276" s="973"/>
      <c r="C1276" s="1838" t="s">
        <v>684</v>
      </c>
      <c r="D1276" s="1828"/>
      <c r="E1276" s="1828"/>
      <c r="F1276" s="1828"/>
      <c r="G1276" s="1828"/>
      <c r="H1276" s="1828"/>
      <c r="I1276" s="1828"/>
      <c r="J1276" s="1828"/>
      <c r="K1276" s="1828"/>
      <c r="L1276" s="1828"/>
      <c r="M1276" s="1829"/>
      <c r="N1276" s="973"/>
      <c r="O1276" s="973"/>
      <c r="P1276" s="1184"/>
    </row>
    <row r="1277" spans="1:16" ht="15.75">
      <c r="A1277" s="1043"/>
      <c r="B1277" s="1043"/>
      <c r="C1277" s="1832" t="s">
        <v>685</v>
      </c>
      <c r="D1277" s="1833"/>
      <c r="E1277" s="1833"/>
      <c r="F1277" s="1833"/>
      <c r="G1277" s="1833"/>
      <c r="H1277" s="940"/>
      <c r="I1277" s="940"/>
      <c r="J1277" s="943"/>
      <c r="K1277" s="943"/>
      <c r="L1277" s="940"/>
      <c r="M1277" s="966"/>
      <c r="N1277" s="1043"/>
      <c r="O1277" s="1043"/>
      <c r="P1277" s="1184"/>
    </row>
    <row r="1278" spans="1:16" ht="15.75">
      <c r="A1278" s="976"/>
      <c r="B1278" s="976"/>
      <c r="C1278" s="963"/>
      <c r="D1278" s="946"/>
      <c r="E1278" s="946"/>
      <c r="F1278" s="946"/>
      <c r="G1278" s="946"/>
      <c r="H1278" s="946"/>
      <c r="I1278" s="946"/>
      <c r="J1278" s="947"/>
      <c r="K1278" s="947"/>
      <c r="L1278" s="946"/>
      <c r="M1278" s="948"/>
      <c r="N1278" s="976"/>
      <c r="O1278" s="976"/>
      <c r="P1278" s="1184"/>
    </row>
    <row r="1279" spans="1:16" ht="15.75">
      <c r="A1279" s="1044"/>
      <c r="B1279" s="977"/>
      <c r="C1279" s="949"/>
      <c r="D1279" s="950"/>
      <c r="E1279" s="950"/>
      <c r="F1279" s="950"/>
      <c r="G1279" s="950"/>
      <c r="H1279" s="950"/>
      <c r="I1279" s="950"/>
      <c r="J1279" s="950"/>
      <c r="K1279" s="950"/>
      <c r="L1279" s="950"/>
      <c r="M1279" s="951"/>
      <c r="N1279" s="977"/>
      <c r="O1279" s="977"/>
      <c r="P1279" s="1184"/>
    </row>
    <row r="1280" spans="1:16" ht="15.75">
      <c r="A1280" s="1044"/>
      <c r="B1280" s="977"/>
      <c r="C1280" s="952" t="s">
        <v>548</v>
      </c>
      <c r="D1280" s="953" t="s">
        <v>549</v>
      </c>
      <c r="E1280" s="953" t="s">
        <v>550</v>
      </c>
      <c r="F1280" s="953" t="s">
        <v>551</v>
      </c>
      <c r="G1280" s="953" t="s">
        <v>552</v>
      </c>
      <c r="H1280" s="953" t="s">
        <v>553</v>
      </c>
      <c r="I1280" s="953" t="s">
        <v>554</v>
      </c>
      <c r="J1280" s="953" t="s">
        <v>555</v>
      </c>
      <c r="K1280" s="953" t="s">
        <v>556</v>
      </c>
      <c r="L1280" s="953" t="s">
        <v>557</v>
      </c>
      <c r="M1280" s="954" t="s">
        <v>558</v>
      </c>
      <c r="N1280" s="977"/>
      <c r="O1280" s="977"/>
      <c r="P1280" s="1184"/>
    </row>
    <row r="1281" spans="1:16" ht="15.75">
      <c r="A1281" s="1044"/>
      <c r="B1281" s="977"/>
      <c r="C1281" s="964">
        <v>4.1250000000000002E-2</v>
      </c>
      <c r="D1281" s="956"/>
      <c r="E1281" s="956"/>
      <c r="F1281" s="956"/>
      <c r="G1281" s="956"/>
      <c r="H1281" s="956">
        <v>95.766000000000005</v>
      </c>
      <c r="I1281" s="956">
        <v>95.757000000000005</v>
      </c>
      <c r="J1281" s="956">
        <v>95.756</v>
      </c>
      <c r="K1281" s="956">
        <v>95.611000000000004</v>
      </c>
      <c r="L1281" s="956">
        <v>95.44</v>
      </c>
      <c r="M1281" s="957">
        <v>95.144999999999996</v>
      </c>
      <c r="N1281" s="977"/>
      <c r="O1281" s="977"/>
      <c r="P1281" s="1184"/>
    </row>
    <row r="1282" spans="1:16" ht="15.75">
      <c r="A1282" s="1044"/>
      <c r="B1282" s="977"/>
      <c r="C1282" s="964">
        <v>4.2500000000000003E-2</v>
      </c>
      <c r="D1282" s="956"/>
      <c r="E1282" s="956"/>
      <c r="F1282" s="956"/>
      <c r="G1282" s="956"/>
      <c r="H1282" s="956">
        <v>96.244</v>
      </c>
      <c r="I1282" s="956">
        <v>96.234999999999999</v>
      </c>
      <c r="J1282" s="956">
        <v>96.233999999999995</v>
      </c>
      <c r="K1282" s="956">
        <v>96.088999999999999</v>
      </c>
      <c r="L1282" s="956">
        <v>95.918999999999997</v>
      </c>
      <c r="M1282" s="957">
        <v>95.623000000000005</v>
      </c>
      <c r="N1282" s="977"/>
      <c r="O1282" s="977"/>
      <c r="P1282" s="1184"/>
    </row>
    <row r="1283" spans="1:16" ht="15.75">
      <c r="A1283" s="1044"/>
      <c r="B1283" s="977"/>
      <c r="C1283" s="964">
        <v>4.3749999999999997E-2</v>
      </c>
      <c r="D1283" s="956"/>
      <c r="E1283" s="956"/>
      <c r="F1283" s="956"/>
      <c r="G1283" s="956"/>
      <c r="H1283" s="956">
        <v>96.688999999999993</v>
      </c>
      <c r="I1283" s="956">
        <v>96.680999999999997</v>
      </c>
      <c r="J1283" s="956">
        <v>96.68</v>
      </c>
      <c r="K1283" s="956">
        <v>96.534000000000006</v>
      </c>
      <c r="L1283" s="956">
        <v>96.364000000000004</v>
      </c>
      <c r="M1283" s="957">
        <v>96.069000000000003</v>
      </c>
      <c r="N1283" s="977"/>
      <c r="O1283" s="977"/>
      <c r="P1283" s="1184"/>
    </row>
    <row r="1284" spans="1:16" ht="15.75">
      <c r="A1284" s="1044"/>
      <c r="B1284" s="977"/>
      <c r="C1284" s="964">
        <v>4.4999999999999998E-2</v>
      </c>
      <c r="D1284" s="956"/>
      <c r="E1284" s="956"/>
      <c r="F1284" s="956"/>
      <c r="G1284" s="956"/>
      <c r="H1284" s="956">
        <v>97.016999999999996</v>
      </c>
      <c r="I1284" s="956">
        <v>97.009</v>
      </c>
      <c r="J1284" s="956">
        <v>97.007999999999996</v>
      </c>
      <c r="K1284" s="956">
        <v>96.861999999999995</v>
      </c>
      <c r="L1284" s="956">
        <v>96.691999999999993</v>
      </c>
      <c r="M1284" s="957">
        <v>96.397000000000006</v>
      </c>
      <c r="N1284" s="977"/>
      <c r="O1284" s="977"/>
      <c r="P1284" s="1184"/>
    </row>
    <row r="1285" spans="1:16" ht="15.75">
      <c r="A1285" s="1044"/>
      <c r="B1285" s="977"/>
      <c r="C1285" s="964">
        <v>4.6249999999999999E-2</v>
      </c>
      <c r="D1285" s="956"/>
      <c r="E1285" s="956"/>
      <c r="F1285" s="956"/>
      <c r="G1285" s="956"/>
      <c r="H1285" s="956">
        <v>96.394000000000005</v>
      </c>
      <c r="I1285" s="956">
        <v>96.393000000000001</v>
      </c>
      <c r="J1285" s="956">
        <v>96.387</v>
      </c>
      <c r="K1285" s="956">
        <v>96.210999999999999</v>
      </c>
      <c r="L1285" s="956">
        <v>96.01</v>
      </c>
      <c r="M1285" s="957">
        <v>95.685000000000002</v>
      </c>
      <c r="N1285" s="977"/>
      <c r="O1285" s="977"/>
      <c r="P1285" s="1184"/>
    </row>
    <row r="1286" spans="1:16" ht="15.75">
      <c r="A1286" s="1044"/>
      <c r="B1286" s="977"/>
      <c r="C1286" s="964">
        <v>4.7500000000000001E-2</v>
      </c>
      <c r="D1286" s="956"/>
      <c r="E1286" s="956"/>
      <c r="F1286" s="956"/>
      <c r="G1286" s="956"/>
      <c r="H1286" s="956">
        <v>96.944000000000003</v>
      </c>
      <c r="I1286" s="956">
        <v>96.927999999999997</v>
      </c>
      <c r="J1286" s="956">
        <v>96.915000000000006</v>
      </c>
      <c r="K1286" s="956">
        <v>96.747</v>
      </c>
      <c r="L1286" s="956">
        <v>96.554000000000002</v>
      </c>
      <c r="M1286" s="957">
        <v>96.236000000000004</v>
      </c>
      <c r="N1286" s="977"/>
      <c r="O1286" s="977"/>
      <c r="P1286" s="1184"/>
    </row>
    <row r="1287" spans="1:16" ht="15.75">
      <c r="A1287" s="1044"/>
      <c r="B1287" s="977"/>
      <c r="C1287" s="964">
        <v>4.8750000000000002E-2</v>
      </c>
      <c r="D1287" s="956"/>
      <c r="E1287" s="956"/>
      <c r="F1287" s="956"/>
      <c r="G1287" s="956"/>
      <c r="H1287" s="956">
        <v>97.387</v>
      </c>
      <c r="I1287" s="956">
        <v>97.370999999999995</v>
      </c>
      <c r="J1287" s="956">
        <v>97.358000000000004</v>
      </c>
      <c r="K1287" s="956">
        <v>97.19</v>
      </c>
      <c r="L1287" s="956">
        <v>96.997</v>
      </c>
      <c r="M1287" s="957">
        <v>96.679000000000002</v>
      </c>
      <c r="N1287" s="977"/>
      <c r="O1287" s="977"/>
      <c r="P1287" s="1184"/>
    </row>
    <row r="1288" spans="1:16" ht="15.75">
      <c r="A1288" s="1044"/>
      <c r="B1288" s="977"/>
      <c r="C1288" s="964">
        <v>4.99E-2</v>
      </c>
      <c r="D1288" s="956"/>
      <c r="E1288" s="956"/>
      <c r="F1288" s="956"/>
      <c r="G1288" s="956"/>
      <c r="H1288" s="956">
        <v>97.766999999999996</v>
      </c>
      <c r="I1288" s="956">
        <v>97.751000000000005</v>
      </c>
      <c r="J1288" s="956">
        <v>97.738</v>
      </c>
      <c r="K1288" s="956">
        <v>97.57</v>
      </c>
      <c r="L1288" s="956">
        <v>97.376000000000005</v>
      </c>
      <c r="M1288" s="957">
        <v>97.058000000000007</v>
      </c>
      <c r="N1288" s="977"/>
      <c r="O1288" s="977"/>
      <c r="P1288" s="1184"/>
    </row>
    <row r="1289" spans="1:16" ht="15.75">
      <c r="A1289" s="1044"/>
      <c r="B1289" s="977"/>
      <c r="C1289" s="964">
        <v>0.05</v>
      </c>
      <c r="D1289" s="956"/>
      <c r="E1289" s="956"/>
      <c r="F1289" s="956"/>
      <c r="G1289" s="956"/>
      <c r="H1289" s="956">
        <v>97.816999999999993</v>
      </c>
      <c r="I1289" s="956">
        <v>97.801000000000002</v>
      </c>
      <c r="J1289" s="956">
        <v>97.787999999999997</v>
      </c>
      <c r="K1289" s="956">
        <v>97.62</v>
      </c>
      <c r="L1289" s="956">
        <v>97.427000000000007</v>
      </c>
      <c r="M1289" s="957">
        <v>97.108999999999995</v>
      </c>
      <c r="N1289" s="977"/>
      <c r="O1289" s="977"/>
      <c r="P1289" s="1184"/>
    </row>
    <row r="1290" spans="1:16" ht="15.75">
      <c r="A1290" s="1044"/>
      <c r="B1290" s="977"/>
      <c r="C1290" s="964">
        <v>5.1249999999999997E-2</v>
      </c>
      <c r="D1290" s="956"/>
      <c r="E1290" s="956"/>
      <c r="F1290" s="956"/>
      <c r="G1290" s="956"/>
      <c r="H1290" s="956">
        <v>98.222999999999999</v>
      </c>
      <c r="I1290" s="956">
        <v>98.206999999999994</v>
      </c>
      <c r="J1290" s="956">
        <v>98.194000000000003</v>
      </c>
      <c r="K1290" s="956">
        <v>98.025999999999996</v>
      </c>
      <c r="L1290" s="956">
        <v>97.832999999999998</v>
      </c>
      <c r="M1290" s="957">
        <v>97.515000000000001</v>
      </c>
      <c r="N1290" s="977"/>
      <c r="O1290" s="977"/>
      <c r="P1290" s="1184"/>
    </row>
    <row r="1291" spans="1:16" ht="15.75">
      <c r="A1291" s="1044"/>
      <c r="B1291" s="977"/>
      <c r="C1291" s="964">
        <v>5.2499999999999998E-2</v>
      </c>
      <c r="D1291" s="956"/>
      <c r="E1291" s="956"/>
      <c r="F1291" s="956"/>
      <c r="G1291" s="956"/>
      <c r="H1291" s="956">
        <v>98.676000000000002</v>
      </c>
      <c r="I1291" s="956">
        <v>98.66</v>
      </c>
      <c r="J1291" s="956">
        <v>98.647000000000006</v>
      </c>
      <c r="K1291" s="956">
        <v>98.478999999999999</v>
      </c>
      <c r="L1291" s="956">
        <v>98.286000000000001</v>
      </c>
      <c r="M1291" s="957">
        <v>97.968000000000004</v>
      </c>
      <c r="N1291" s="977"/>
      <c r="O1291" s="977"/>
      <c r="P1291" s="1184"/>
    </row>
    <row r="1292" spans="1:16" ht="15.75">
      <c r="A1292" s="1044"/>
      <c r="B1292" s="977"/>
      <c r="C1292" s="964">
        <v>5.3749999999999999E-2</v>
      </c>
      <c r="D1292" s="956"/>
      <c r="E1292" s="956"/>
      <c r="F1292" s="956"/>
      <c r="G1292" s="956"/>
      <c r="H1292" s="956">
        <v>99.049000000000007</v>
      </c>
      <c r="I1292" s="956">
        <v>99.033000000000001</v>
      </c>
      <c r="J1292" s="956">
        <v>99.02</v>
      </c>
      <c r="K1292" s="956">
        <v>98.852000000000004</v>
      </c>
      <c r="L1292" s="956">
        <v>98.659000000000006</v>
      </c>
      <c r="M1292" s="957">
        <v>98.340999999999994</v>
      </c>
      <c r="N1292" s="977"/>
      <c r="O1292" s="977"/>
      <c r="P1292" s="1184"/>
    </row>
    <row r="1293" spans="1:16" ht="15.75">
      <c r="A1293" s="1044"/>
      <c r="B1293" s="977"/>
      <c r="C1293" s="964">
        <v>5.5E-2</v>
      </c>
      <c r="D1293" s="956"/>
      <c r="E1293" s="956"/>
      <c r="F1293" s="956"/>
      <c r="G1293" s="956"/>
      <c r="H1293" s="956">
        <v>99.215999999999994</v>
      </c>
      <c r="I1293" s="956">
        <v>99.200999999999993</v>
      </c>
      <c r="J1293" s="956">
        <v>99.186999999999998</v>
      </c>
      <c r="K1293" s="956">
        <v>99.019000000000005</v>
      </c>
      <c r="L1293" s="956">
        <v>98.825999999999993</v>
      </c>
      <c r="M1293" s="957">
        <v>98.507999999999996</v>
      </c>
      <c r="N1293" s="977"/>
      <c r="O1293" s="977"/>
      <c r="P1293" s="1184"/>
    </row>
    <row r="1294" spans="1:16" ht="15.75">
      <c r="A1294" s="1044"/>
      <c r="B1294" s="977"/>
      <c r="C1294" s="964">
        <v>5.6250000000000001E-2</v>
      </c>
      <c r="D1294" s="956"/>
      <c r="E1294" s="956"/>
      <c r="F1294" s="956"/>
      <c r="G1294" s="956"/>
      <c r="H1294" s="956">
        <v>99.328999999999994</v>
      </c>
      <c r="I1294" s="956">
        <v>99.299000000000007</v>
      </c>
      <c r="J1294" s="956">
        <v>99.271000000000001</v>
      </c>
      <c r="K1294" s="956">
        <v>99.087999999999994</v>
      </c>
      <c r="L1294" s="956">
        <v>98.88</v>
      </c>
      <c r="M1294" s="957">
        <v>98.546999999999997</v>
      </c>
      <c r="N1294" s="977"/>
      <c r="O1294" s="977"/>
      <c r="P1294" s="1184"/>
    </row>
    <row r="1295" spans="1:16" ht="15.75">
      <c r="A1295" s="1044"/>
      <c r="B1295" s="977"/>
      <c r="C1295" s="964">
        <v>5.7500000000000002E-2</v>
      </c>
      <c r="D1295" s="956"/>
      <c r="E1295" s="956"/>
      <c r="F1295" s="956"/>
      <c r="G1295" s="956"/>
      <c r="H1295" s="956">
        <v>99.754000000000005</v>
      </c>
      <c r="I1295" s="956">
        <v>99.724000000000004</v>
      </c>
      <c r="J1295" s="956">
        <v>99.695999999999998</v>
      </c>
      <c r="K1295" s="956">
        <v>99.513000000000005</v>
      </c>
      <c r="L1295" s="956">
        <v>99.305000000000007</v>
      </c>
      <c r="M1295" s="957">
        <v>98.971000000000004</v>
      </c>
      <c r="N1295" s="977"/>
      <c r="O1295" s="977"/>
      <c r="P1295" s="1184"/>
    </row>
    <row r="1296" spans="1:16" ht="15.75">
      <c r="A1296" s="1044"/>
      <c r="B1296" s="977"/>
      <c r="C1296" s="964">
        <v>5.8749999999999997E-2</v>
      </c>
      <c r="D1296" s="956"/>
      <c r="E1296" s="956"/>
      <c r="F1296" s="956"/>
      <c r="G1296" s="956"/>
      <c r="H1296" s="956">
        <v>100.101</v>
      </c>
      <c r="I1296" s="956">
        <v>100.071</v>
      </c>
      <c r="J1296" s="956">
        <v>100.04300000000001</v>
      </c>
      <c r="K1296" s="956">
        <v>99.86</v>
      </c>
      <c r="L1296" s="956">
        <v>99.652000000000001</v>
      </c>
      <c r="M1296" s="957">
        <v>99.319000000000003</v>
      </c>
      <c r="N1296" s="977"/>
      <c r="O1296" s="977"/>
      <c r="P1296" s="1184"/>
    </row>
    <row r="1297" spans="1:16" ht="15.75">
      <c r="A1297" s="1044"/>
      <c r="B1297" s="977"/>
      <c r="C1297" s="964">
        <v>5.9900000000000002E-2</v>
      </c>
      <c r="D1297" s="956"/>
      <c r="E1297" s="956"/>
      <c r="F1297" s="956"/>
      <c r="G1297" s="956"/>
      <c r="H1297" s="956">
        <v>100.25700000000001</v>
      </c>
      <c r="I1297" s="956">
        <v>100.227</v>
      </c>
      <c r="J1297" s="956">
        <v>100.199</v>
      </c>
      <c r="K1297" s="956">
        <v>100.01600000000001</v>
      </c>
      <c r="L1297" s="956">
        <v>99.808000000000007</v>
      </c>
      <c r="M1297" s="957">
        <v>99.474999999999994</v>
      </c>
      <c r="N1297" s="977"/>
      <c r="O1297" s="977"/>
      <c r="P1297" s="1184"/>
    </row>
    <row r="1298" spans="1:16" ht="15.75">
      <c r="A1298" s="1044"/>
      <c r="B1298" s="977"/>
      <c r="C1298" s="964">
        <v>0.06</v>
      </c>
      <c r="D1298" s="956"/>
      <c r="E1298" s="956"/>
      <c r="F1298" s="956"/>
      <c r="G1298" s="956"/>
      <c r="H1298" s="956">
        <v>100.254</v>
      </c>
      <c r="I1298" s="956">
        <v>100.224</v>
      </c>
      <c r="J1298" s="956">
        <v>100.197</v>
      </c>
      <c r="K1298" s="956">
        <v>100.014</v>
      </c>
      <c r="L1298" s="956">
        <v>99.805000000000007</v>
      </c>
      <c r="M1298" s="957">
        <v>99.471999999999994</v>
      </c>
      <c r="N1298" s="977"/>
      <c r="O1298" s="977"/>
      <c r="P1298" s="1184"/>
    </row>
    <row r="1299" spans="1:16" ht="15.75">
      <c r="A1299" s="973"/>
      <c r="B1299" s="973"/>
      <c r="C1299" s="964" t="s">
        <v>50</v>
      </c>
      <c r="D1299" s="956"/>
      <c r="E1299" s="956"/>
      <c r="F1299" s="956"/>
      <c r="G1299" s="956"/>
      <c r="H1299" s="956" t="s">
        <v>50</v>
      </c>
      <c r="I1299" s="956" t="s">
        <v>50</v>
      </c>
      <c r="J1299" s="956" t="s">
        <v>50</v>
      </c>
      <c r="K1299" s="956" t="s">
        <v>50</v>
      </c>
      <c r="L1299" s="956" t="s">
        <v>50</v>
      </c>
      <c r="M1299" s="957" t="s">
        <v>50</v>
      </c>
      <c r="N1299" s="973"/>
      <c r="O1299" s="973"/>
      <c r="P1299" s="1184"/>
    </row>
    <row r="1300" spans="1:16" ht="16.5" thickBot="1">
      <c r="A1300" s="1043"/>
      <c r="B1300" s="1043"/>
      <c r="C1300" s="965" t="s">
        <v>50</v>
      </c>
      <c r="D1300" s="959"/>
      <c r="E1300" s="959"/>
      <c r="F1300" s="959"/>
      <c r="G1300" s="959"/>
      <c r="H1300" s="959" t="s">
        <v>50</v>
      </c>
      <c r="I1300" s="959" t="s">
        <v>50</v>
      </c>
      <c r="J1300" s="959" t="s">
        <v>50</v>
      </c>
      <c r="K1300" s="959" t="s">
        <v>50</v>
      </c>
      <c r="L1300" s="959" t="s">
        <v>50</v>
      </c>
      <c r="M1300" s="960" t="s">
        <v>50</v>
      </c>
      <c r="N1300" s="1043"/>
      <c r="O1300" s="1043"/>
      <c r="P1300" s="1184"/>
    </row>
    <row r="1301" spans="1:16" ht="15.75">
      <c r="A1301" s="1046"/>
      <c r="B1301" s="1046"/>
      <c r="C1301" s="1047"/>
      <c r="D1301" s="1047"/>
      <c r="E1301" s="1047"/>
      <c r="F1301" s="1047"/>
      <c r="G1301" s="1047"/>
      <c r="H1301" s="1047"/>
      <c r="I1301" s="1047"/>
      <c r="J1301" s="1047"/>
      <c r="K1301" s="1047"/>
      <c r="L1301" s="1047"/>
      <c r="M1301" s="1047"/>
      <c r="N1301" s="1046"/>
      <c r="O1301" s="1046"/>
      <c r="P1301" s="1184"/>
    </row>
    <row r="1302" spans="1:16" ht="15.75">
      <c r="A1302" s="1048"/>
      <c r="B1302" s="1011"/>
      <c r="C1302" s="1012"/>
      <c r="D1302" s="1012"/>
      <c r="E1302" s="1012"/>
      <c r="F1302" s="1012"/>
      <c r="G1302" s="1012"/>
      <c r="H1302" s="1012"/>
      <c r="I1302" s="1012"/>
      <c r="J1302" s="1015"/>
      <c r="K1302" s="1015"/>
      <c r="L1302" s="1012"/>
      <c r="M1302" s="1016"/>
      <c r="N1302" s="1011"/>
      <c r="O1302" s="1011"/>
      <c r="P1302" s="1184"/>
    </row>
    <row r="1303" spans="1:16" ht="15.75">
      <c r="A1303" s="1048"/>
      <c r="B1303" s="1011"/>
      <c r="C1303" s="1012"/>
      <c r="D1303" s="1012"/>
      <c r="E1303" s="1012"/>
      <c r="F1303" s="1012"/>
      <c r="G1303" s="1012"/>
      <c r="H1303" s="1012"/>
      <c r="I1303" s="1012"/>
      <c r="J1303" s="1015"/>
      <c r="K1303" s="1015"/>
      <c r="L1303" s="1012"/>
      <c r="M1303" s="1016"/>
      <c r="N1303" s="1011"/>
      <c r="O1303" s="1011"/>
      <c r="P1303" s="1184"/>
    </row>
    <row r="1304" spans="1:16" ht="15.75">
      <c r="A1304" s="1048"/>
      <c r="B1304" s="1011"/>
      <c r="C1304" s="1017"/>
      <c r="D1304" s="1017"/>
      <c r="E1304" s="1017"/>
      <c r="F1304" s="1017"/>
      <c r="G1304" s="1017"/>
      <c r="H1304" s="1017"/>
      <c r="I1304" s="1017"/>
      <c r="J1304" s="1017"/>
      <c r="K1304" s="1017"/>
      <c r="L1304" s="1017"/>
      <c r="M1304" s="1017"/>
      <c r="N1304" s="1011"/>
      <c r="O1304" s="1011"/>
      <c r="P1304" s="1184"/>
    </row>
    <row r="1305" spans="1:16" ht="15.75">
      <c r="A1305" s="1048"/>
      <c r="B1305" s="1011"/>
      <c r="C1305" s="1017"/>
      <c r="D1305" s="1017"/>
      <c r="E1305" s="1017"/>
      <c r="F1305" s="1017"/>
      <c r="G1305" s="1017"/>
      <c r="H1305" s="1017"/>
      <c r="I1305" s="1017"/>
      <c r="J1305" s="1017"/>
      <c r="K1305" s="1017"/>
      <c r="L1305" s="1017"/>
      <c r="M1305" s="1017"/>
      <c r="N1305" s="1011"/>
      <c r="O1305" s="1011"/>
      <c r="P1305" s="1184"/>
    </row>
    <row r="1306" spans="1:16" ht="15.75">
      <c r="A1306" s="1048"/>
      <c r="B1306" s="1011"/>
      <c r="C1306" s="1018"/>
      <c r="D1306" s="1019"/>
      <c r="E1306" s="1019"/>
      <c r="F1306" s="1019"/>
      <c r="G1306" s="1019"/>
      <c r="H1306" s="1019"/>
      <c r="I1306" s="1019"/>
      <c r="J1306" s="1019"/>
      <c r="K1306" s="1019"/>
      <c r="L1306" s="1019"/>
      <c r="M1306" s="1019"/>
      <c r="N1306" s="1011"/>
      <c r="O1306" s="1011"/>
      <c r="P1306" s="1184"/>
    </row>
    <row r="1307" spans="1:16" ht="15.75">
      <c r="A1307" s="1048"/>
      <c r="B1307" s="1011"/>
      <c r="C1307" s="1018"/>
      <c r="D1307" s="1019"/>
      <c r="E1307" s="1019"/>
      <c r="F1307" s="1019"/>
      <c r="G1307" s="1019"/>
      <c r="H1307" s="1019"/>
      <c r="I1307" s="1019"/>
      <c r="J1307" s="1019"/>
      <c r="K1307" s="1019"/>
      <c r="L1307" s="1019"/>
      <c r="M1307" s="1019"/>
      <c r="N1307" s="1011"/>
      <c r="O1307" s="1011"/>
      <c r="P1307" s="1184"/>
    </row>
    <row r="1308" spans="1:16" ht="15.75">
      <c r="A1308" s="1048"/>
      <c r="B1308" s="1011"/>
      <c r="C1308" s="1018"/>
      <c r="D1308" s="1019"/>
      <c r="E1308" s="1019"/>
      <c r="F1308" s="1019"/>
      <c r="G1308" s="1019"/>
      <c r="H1308" s="1019"/>
      <c r="I1308" s="1019"/>
      <c r="J1308" s="1019"/>
      <c r="K1308" s="1019"/>
      <c r="L1308" s="1019"/>
      <c r="M1308" s="1019"/>
      <c r="N1308" s="1011"/>
      <c r="O1308" s="1011"/>
      <c r="P1308" s="1184"/>
    </row>
    <row r="1309" spans="1:16" ht="15.75">
      <c r="A1309" s="1048"/>
      <c r="B1309" s="1011"/>
      <c r="C1309" s="1018"/>
      <c r="D1309" s="1019"/>
      <c r="E1309" s="1019"/>
      <c r="F1309" s="1019"/>
      <c r="G1309" s="1019"/>
      <c r="H1309" s="1019"/>
      <c r="I1309" s="1019"/>
      <c r="J1309" s="1019"/>
      <c r="K1309" s="1019"/>
      <c r="L1309" s="1019"/>
      <c r="M1309" s="1019"/>
      <c r="N1309" s="1011"/>
      <c r="O1309" s="1011"/>
      <c r="P1309" s="1184"/>
    </row>
    <row r="1310" spans="1:16" ht="15.75">
      <c r="A1310" s="1048"/>
      <c r="B1310" s="1011"/>
      <c r="C1310" s="1018"/>
      <c r="D1310" s="1019"/>
      <c r="E1310" s="1019"/>
      <c r="F1310" s="1019"/>
      <c r="G1310" s="1019"/>
      <c r="H1310" s="1019"/>
      <c r="I1310" s="1019"/>
      <c r="J1310" s="1019"/>
      <c r="K1310" s="1019"/>
      <c r="L1310" s="1019"/>
      <c r="M1310" s="1019"/>
      <c r="N1310" s="1011"/>
      <c r="O1310" s="1011"/>
      <c r="P1310" s="1184"/>
    </row>
    <row r="1311" spans="1:16" ht="15.75">
      <c r="A1311" s="1048"/>
      <c r="B1311" s="1011"/>
      <c r="C1311" s="1018"/>
      <c r="D1311" s="1019"/>
      <c r="E1311" s="1019"/>
      <c r="F1311" s="1019"/>
      <c r="G1311" s="1019"/>
      <c r="H1311" s="1019"/>
      <c r="I1311" s="1019"/>
      <c r="J1311" s="1019"/>
      <c r="K1311" s="1019"/>
      <c r="L1311" s="1019"/>
      <c r="M1311" s="1019"/>
      <c r="N1311" s="1011"/>
      <c r="O1311" s="1011"/>
      <c r="P1311" s="1184"/>
    </row>
    <row r="1312" spans="1:16" ht="15.75">
      <c r="A1312" s="1048"/>
      <c r="B1312" s="1011"/>
      <c r="C1312" s="1018"/>
      <c r="D1312" s="1019"/>
      <c r="E1312" s="1019"/>
      <c r="F1312" s="1019"/>
      <c r="G1312" s="1019"/>
      <c r="H1312" s="1019"/>
      <c r="I1312" s="1019"/>
      <c r="J1312" s="1019"/>
      <c r="K1312" s="1019"/>
      <c r="L1312" s="1019"/>
      <c r="M1312" s="1019"/>
      <c r="N1312" s="1011"/>
      <c r="O1312" s="1011"/>
      <c r="P1312" s="1184"/>
    </row>
    <row r="1313" spans="1:16" ht="15.75">
      <c r="A1313" s="1048"/>
      <c r="B1313" s="1011"/>
      <c r="C1313" s="1018"/>
      <c r="D1313" s="1019"/>
      <c r="E1313" s="1019"/>
      <c r="F1313" s="1019"/>
      <c r="G1313" s="1019"/>
      <c r="H1313" s="1019"/>
      <c r="I1313" s="1019"/>
      <c r="J1313" s="1019"/>
      <c r="K1313" s="1019"/>
      <c r="L1313" s="1019"/>
      <c r="M1313" s="1019"/>
      <c r="N1313" s="1011"/>
      <c r="O1313" s="1011"/>
      <c r="P1313" s="1184"/>
    </row>
    <row r="1314" spans="1:16" ht="15.75">
      <c r="A1314" s="1048"/>
      <c r="B1314" s="1011"/>
      <c r="C1314" s="1018"/>
      <c r="D1314" s="1019"/>
      <c r="E1314" s="1019"/>
      <c r="F1314" s="1019"/>
      <c r="G1314" s="1019"/>
      <c r="H1314" s="1019"/>
      <c r="I1314" s="1019"/>
      <c r="J1314" s="1019"/>
      <c r="K1314" s="1019"/>
      <c r="L1314" s="1019"/>
      <c r="M1314" s="1019"/>
      <c r="N1314" s="1011"/>
      <c r="O1314" s="1011"/>
      <c r="P1314" s="1184"/>
    </row>
    <row r="1315" spans="1:16" ht="15.75">
      <c r="A1315" s="1048"/>
      <c r="B1315" s="1011"/>
      <c r="C1315" s="1018"/>
      <c r="D1315" s="1019"/>
      <c r="E1315" s="1019"/>
      <c r="F1315" s="1019"/>
      <c r="G1315" s="1019"/>
      <c r="H1315" s="1019"/>
      <c r="I1315" s="1019"/>
      <c r="J1315" s="1019"/>
      <c r="K1315" s="1019"/>
      <c r="L1315" s="1019"/>
      <c r="M1315" s="1019"/>
      <c r="N1315" s="1011"/>
      <c r="O1315" s="1011"/>
      <c r="P1315" s="1184"/>
    </row>
    <row r="1316" spans="1:16" ht="15.75">
      <c r="A1316" s="1048"/>
      <c r="B1316" s="1011"/>
      <c r="C1316" s="1018"/>
      <c r="D1316" s="1019"/>
      <c r="E1316" s="1019"/>
      <c r="F1316" s="1019"/>
      <c r="G1316" s="1019"/>
      <c r="H1316" s="1019"/>
      <c r="I1316" s="1019"/>
      <c r="J1316" s="1019"/>
      <c r="K1316" s="1019"/>
      <c r="L1316" s="1019"/>
      <c r="M1316" s="1019"/>
      <c r="N1316" s="1011"/>
      <c r="O1316" s="1011"/>
      <c r="P1316" s="1184"/>
    </row>
    <row r="1317" spans="1:16" ht="15.75">
      <c r="A1317" s="1048"/>
      <c r="B1317" s="1011"/>
      <c r="C1317" s="1018"/>
      <c r="D1317" s="1019"/>
      <c r="E1317" s="1019"/>
      <c r="F1317" s="1019"/>
      <c r="G1317" s="1019"/>
      <c r="H1317" s="1019"/>
      <c r="I1317" s="1019"/>
      <c r="J1317" s="1019"/>
      <c r="K1317" s="1019"/>
      <c r="L1317" s="1019"/>
      <c r="M1317" s="1019"/>
      <c r="N1317" s="1011"/>
      <c r="O1317" s="1011"/>
      <c r="P1317" s="1184"/>
    </row>
    <row r="1318" spans="1:16" ht="15.75">
      <c r="A1318" s="1048"/>
      <c r="B1318" s="1011"/>
      <c r="C1318" s="1018"/>
      <c r="D1318" s="1019"/>
      <c r="E1318" s="1019"/>
      <c r="F1318" s="1019"/>
      <c r="G1318" s="1019"/>
      <c r="H1318" s="1019"/>
      <c r="I1318" s="1019"/>
      <c r="J1318" s="1019"/>
      <c r="K1318" s="1019"/>
      <c r="L1318" s="1019"/>
      <c r="M1318" s="1019"/>
      <c r="N1318" s="1011"/>
      <c r="O1318" s="1011"/>
      <c r="P1318" s="1184"/>
    </row>
    <row r="1319" spans="1:16" ht="15.75">
      <c r="A1319" s="1048"/>
      <c r="B1319" s="1011"/>
      <c r="C1319" s="1018"/>
      <c r="D1319" s="1019"/>
      <c r="E1319" s="1019"/>
      <c r="F1319" s="1019"/>
      <c r="G1319" s="1019"/>
      <c r="H1319" s="1019"/>
      <c r="I1319" s="1019"/>
      <c r="J1319" s="1019"/>
      <c r="K1319" s="1019"/>
      <c r="L1319" s="1019"/>
      <c r="M1319" s="1019"/>
      <c r="N1319" s="1011"/>
      <c r="O1319" s="1011"/>
      <c r="P1319" s="1184"/>
    </row>
    <row r="1320" spans="1:16" ht="15.75">
      <c r="A1320" s="1048"/>
      <c r="B1320" s="1011"/>
      <c r="C1320" s="1018"/>
      <c r="D1320" s="1019"/>
      <c r="E1320" s="1019"/>
      <c r="F1320" s="1019"/>
      <c r="G1320" s="1019"/>
      <c r="H1320" s="1019"/>
      <c r="I1320" s="1019"/>
      <c r="J1320" s="1019"/>
      <c r="K1320" s="1019"/>
      <c r="L1320" s="1019"/>
      <c r="M1320" s="1019"/>
      <c r="N1320" s="1011"/>
      <c r="O1320" s="1011"/>
      <c r="P1320" s="1184"/>
    </row>
    <row r="1321" spans="1:16" ht="15.75">
      <c r="A1321" s="1048"/>
      <c r="B1321" s="1011"/>
      <c r="C1321" s="1018"/>
      <c r="D1321" s="1019"/>
      <c r="E1321" s="1019"/>
      <c r="F1321" s="1019"/>
      <c r="G1321" s="1019"/>
      <c r="H1321" s="1019"/>
      <c r="I1321" s="1019"/>
      <c r="J1321" s="1019"/>
      <c r="K1321" s="1019"/>
      <c r="L1321" s="1019"/>
      <c r="M1321" s="1019"/>
      <c r="N1321" s="1011"/>
      <c r="O1321" s="1011"/>
      <c r="P1321" s="1184"/>
    </row>
    <row r="1322" spans="1:16" ht="18.75">
      <c r="A1322" s="1049"/>
      <c r="B1322" s="1049"/>
      <c r="C1322" s="1018"/>
      <c r="D1322" s="1019"/>
      <c r="E1322" s="1019"/>
      <c r="F1322" s="1019"/>
      <c r="G1322" s="1019"/>
      <c r="H1322" s="1019"/>
      <c r="I1322" s="1019"/>
      <c r="J1322" s="1019"/>
      <c r="K1322" s="1019"/>
      <c r="L1322" s="1019"/>
      <c r="M1322" s="1019"/>
      <c r="N1322" s="1049"/>
      <c r="O1322" s="1049"/>
      <c r="P1322" s="1184"/>
    </row>
    <row r="1323" spans="1:16" ht="18.75">
      <c r="A1323" s="1049"/>
      <c r="B1323" s="1049"/>
      <c r="C1323" s="1018"/>
      <c r="D1323" s="1019"/>
      <c r="E1323" s="1019"/>
      <c r="F1323" s="1019"/>
      <c r="G1323" s="1019"/>
      <c r="H1323" s="1019"/>
      <c r="I1323" s="1019"/>
      <c r="J1323" s="1019"/>
      <c r="K1323" s="1019"/>
      <c r="L1323" s="1019"/>
      <c r="M1323" s="1019"/>
      <c r="N1323" s="1049"/>
      <c r="O1323" s="1049"/>
      <c r="P1323" s="1184"/>
    </row>
    <row r="1324" spans="1:16" ht="15.75">
      <c r="A1324" s="1010"/>
      <c r="B1324" s="1010"/>
      <c r="C1324" s="1018"/>
      <c r="D1324" s="1019"/>
      <c r="E1324" s="1019"/>
      <c r="F1324" s="1019"/>
      <c r="G1324" s="1019"/>
      <c r="H1324" s="1019"/>
      <c r="I1324" s="1019"/>
      <c r="J1324" s="1019"/>
      <c r="K1324" s="1019"/>
      <c r="L1324" s="1019"/>
      <c r="M1324" s="1019"/>
      <c r="N1324" s="1010"/>
      <c r="O1324" s="1010"/>
      <c r="P1324" s="1184"/>
    </row>
    <row r="1325" spans="1:16" ht="16.5" thickBot="1">
      <c r="A1325" s="1010"/>
      <c r="B1325" s="1022"/>
      <c r="C1325" s="1023"/>
      <c r="D1325" s="1024"/>
      <c r="E1325" s="1024"/>
      <c r="F1325" s="1024"/>
      <c r="G1325" s="1024"/>
      <c r="H1325" s="1024"/>
      <c r="I1325" s="1024"/>
      <c r="J1325" s="1024"/>
      <c r="K1325" s="1024"/>
      <c r="L1325" s="1024"/>
      <c r="M1325" s="1024"/>
      <c r="N1325" s="1010"/>
      <c r="O1325" s="1010"/>
      <c r="P1325" s="1184"/>
    </row>
    <row r="1326" spans="1:16" ht="15.75" thickBot="1">
      <c r="A1326" s="1005" t="s">
        <v>582</v>
      </c>
      <c r="B1326" s="1006"/>
      <c r="C1326" s="1006"/>
      <c r="D1326" s="1006"/>
      <c r="E1326" s="1006"/>
      <c r="F1326" s="1006"/>
      <c r="G1326" s="1006"/>
      <c r="H1326" s="1006"/>
      <c r="I1326" s="1006"/>
      <c r="J1326" s="1006"/>
      <c r="K1326" s="1006" t="s">
        <v>583</v>
      </c>
      <c r="L1326" s="1006"/>
      <c r="M1326" s="1006"/>
      <c r="N1326" s="1006"/>
      <c r="O1326" s="1007"/>
      <c r="P1326" s="1184"/>
    </row>
    <row r="1327" spans="1:16" ht="16.5" thickBot="1">
      <c r="A1327" s="1029"/>
      <c r="B1327" s="1030"/>
      <c r="C1327" s="1031"/>
      <c r="D1327" s="1031"/>
      <c r="E1327" s="1031"/>
      <c r="F1327" s="1031"/>
      <c r="G1327" s="1031"/>
      <c r="H1327" s="1032" t="s">
        <v>686</v>
      </c>
      <c r="I1327" s="1031"/>
      <c r="J1327" s="1031"/>
      <c r="K1327" s="1031"/>
      <c r="L1327" s="1031"/>
      <c r="M1327" s="1031"/>
      <c r="N1327" s="1030"/>
      <c r="O1327" s="1033"/>
      <c r="P1327" s="1184"/>
    </row>
    <row r="1328" spans="1:16" ht="16.5" thickBot="1">
      <c r="A1328" s="1001"/>
      <c r="B1328" s="1011"/>
      <c r="C1328" s="1838" t="s">
        <v>687</v>
      </c>
      <c r="D1328" s="1828"/>
      <c r="E1328" s="1828"/>
      <c r="F1328" s="1828"/>
      <c r="G1328" s="1828"/>
      <c r="H1328" s="1828"/>
      <c r="I1328" s="1828"/>
      <c r="J1328" s="1828"/>
      <c r="K1328" s="1828"/>
      <c r="L1328" s="1828"/>
      <c r="M1328" s="1829"/>
      <c r="N1328" s="982"/>
      <c r="O1328" s="983"/>
      <c r="P1328" s="1184"/>
    </row>
    <row r="1329" spans="1:16" ht="15.75">
      <c r="A1329" s="1001"/>
      <c r="B1329" s="1034"/>
      <c r="C1329" s="1832" t="s">
        <v>688</v>
      </c>
      <c r="D1329" s="1833"/>
      <c r="E1329" s="1833"/>
      <c r="F1329" s="1833"/>
      <c r="G1329" s="1833"/>
      <c r="H1329" s="940"/>
      <c r="I1329" s="940"/>
      <c r="J1329" s="943"/>
      <c r="K1329" s="943"/>
      <c r="L1329" s="940"/>
      <c r="M1329" s="966"/>
      <c r="N1329" s="982"/>
      <c r="O1329" s="983"/>
      <c r="P1329" s="1184"/>
    </row>
    <row r="1330" spans="1:16" ht="15.75">
      <c r="A1330" s="1001"/>
      <c r="B1330" s="1001"/>
      <c r="C1330" s="963"/>
      <c r="D1330" s="946"/>
      <c r="E1330" s="946"/>
      <c r="F1330" s="946"/>
      <c r="G1330" s="946"/>
      <c r="H1330" s="946"/>
      <c r="I1330" s="946"/>
      <c r="J1330" s="947"/>
      <c r="K1330" s="947"/>
      <c r="L1330" s="946"/>
      <c r="M1330" s="948"/>
      <c r="N1330" s="982"/>
      <c r="O1330" s="984"/>
      <c r="P1330" s="1184"/>
    </row>
    <row r="1331" spans="1:16" ht="15.75">
      <c r="A1331" s="1001"/>
      <c r="B1331" s="1001"/>
      <c r="C1331" s="949"/>
      <c r="D1331" s="950"/>
      <c r="E1331" s="950"/>
      <c r="F1331" s="950"/>
      <c r="G1331" s="950"/>
      <c r="H1331" s="950"/>
      <c r="I1331" s="950"/>
      <c r="J1331" s="950"/>
      <c r="K1331" s="950"/>
      <c r="L1331" s="950"/>
      <c r="M1331" s="951"/>
      <c r="N1331" s="985"/>
      <c r="O1331" s="983"/>
      <c r="P1331" s="1184"/>
    </row>
    <row r="1332" spans="1:16" ht="15.75">
      <c r="A1332" s="1001"/>
      <c r="B1332" s="1001"/>
      <c r="C1332" s="952" t="s">
        <v>548</v>
      </c>
      <c r="D1332" s="953" t="s">
        <v>549</v>
      </c>
      <c r="E1332" s="953" t="s">
        <v>550</v>
      </c>
      <c r="F1332" s="953" t="s">
        <v>551</v>
      </c>
      <c r="G1332" s="953" t="s">
        <v>552</v>
      </c>
      <c r="H1332" s="953" t="s">
        <v>553</v>
      </c>
      <c r="I1332" s="953" t="s">
        <v>554</v>
      </c>
      <c r="J1332" s="953" t="s">
        <v>555</v>
      </c>
      <c r="K1332" s="953" t="s">
        <v>556</v>
      </c>
      <c r="L1332" s="953" t="s">
        <v>557</v>
      </c>
      <c r="M1332" s="954" t="s">
        <v>558</v>
      </c>
      <c r="N1332" s="985"/>
      <c r="O1332" s="983"/>
      <c r="P1332" s="1184"/>
    </row>
    <row r="1333" spans="1:16" ht="15.75">
      <c r="A1333" s="1001"/>
      <c r="B1333" s="1001"/>
      <c r="C1333" s="964">
        <v>5.4899999999999997E-2</v>
      </c>
      <c r="D1333" s="956"/>
      <c r="E1333" s="956"/>
      <c r="F1333" s="956"/>
      <c r="G1333" s="956"/>
      <c r="H1333" s="956">
        <v>97.79</v>
      </c>
      <c r="I1333" s="956">
        <v>97.768000000000001</v>
      </c>
      <c r="J1333" s="956">
        <v>97.730999999999995</v>
      </c>
      <c r="K1333" s="956">
        <v>97.570999999999998</v>
      </c>
      <c r="L1333" s="956">
        <v>97.387</v>
      </c>
      <c r="M1333" s="957">
        <v>97.076999999999998</v>
      </c>
      <c r="N1333" s="985"/>
      <c r="O1333" s="986"/>
      <c r="P1333" s="1184"/>
    </row>
    <row r="1334" spans="1:16" ht="15.75">
      <c r="A1334" s="1001"/>
      <c r="B1334" s="1001"/>
      <c r="C1334" s="964">
        <v>5.5E-2</v>
      </c>
      <c r="D1334" s="956"/>
      <c r="E1334" s="956"/>
      <c r="F1334" s="956"/>
      <c r="G1334" s="956"/>
      <c r="H1334" s="956">
        <v>97.88</v>
      </c>
      <c r="I1334" s="956">
        <v>97.856999999999999</v>
      </c>
      <c r="J1334" s="956">
        <v>97.82</v>
      </c>
      <c r="K1334" s="956">
        <v>97.661000000000001</v>
      </c>
      <c r="L1334" s="956">
        <v>97.475999999999999</v>
      </c>
      <c r="M1334" s="957">
        <v>97.167000000000002</v>
      </c>
      <c r="N1334" s="987"/>
      <c r="O1334" s="988"/>
      <c r="P1334" s="1184"/>
    </row>
    <row r="1335" spans="1:16" ht="15.75">
      <c r="A1335" s="1001"/>
      <c r="B1335" s="1004"/>
      <c r="C1335" s="964">
        <v>5.6250000000000001E-2</v>
      </c>
      <c r="D1335" s="956"/>
      <c r="E1335" s="956"/>
      <c r="F1335" s="956"/>
      <c r="G1335" s="956"/>
      <c r="H1335" s="956">
        <v>98.483000000000004</v>
      </c>
      <c r="I1335" s="956">
        <v>98.460999999999999</v>
      </c>
      <c r="J1335" s="956">
        <v>98.424000000000007</v>
      </c>
      <c r="K1335" s="956">
        <v>98.263999999999996</v>
      </c>
      <c r="L1335" s="956">
        <v>98.08</v>
      </c>
      <c r="M1335" s="957">
        <v>97.77</v>
      </c>
      <c r="N1335" s="987"/>
      <c r="O1335" s="988"/>
      <c r="P1335" s="1184"/>
    </row>
    <row r="1336" spans="1:16" ht="15.75">
      <c r="A1336" s="1036"/>
      <c r="B1336" s="1011"/>
      <c r="C1336" s="964">
        <v>5.7500000000000002E-2</v>
      </c>
      <c r="D1336" s="956"/>
      <c r="E1336" s="956"/>
      <c r="F1336" s="956"/>
      <c r="G1336" s="956"/>
      <c r="H1336" s="956">
        <v>99.04</v>
      </c>
      <c r="I1336" s="956">
        <v>99.018000000000001</v>
      </c>
      <c r="J1336" s="956">
        <v>98.980999999999995</v>
      </c>
      <c r="K1336" s="956">
        <v>98.820999999999998</v>
      </c>
      <c r="L1336" s="956">
        <v>98.637</v>
      </c>
      <c r="M1336" s="957">
        <v>98.326999999999998</v>
      </c>
      <c r="N1336" s="987"/>
      <c r="O1336" s="988"/>
      <c r="P1336" s="1184"/>
    </row>
    <row r="1337" spans="1:16" ht="15.75">
      <c r="A1337" s="1036"/>
      <c r="B1337" s="1037"/>
      <c r="C1337" s="964">
        <v>5.8749999999999997E-2</v>
      </c>
      <c r="D1337" s="956"/>
      <c r="E1337" s="956"/>
      <c r="F1337" s="956"/>
      <c r="G1337" s="956"/>
      <c r="H1337" s="956">
        <v>99.588999999999999</v>
      </c>
      <c r="I1337" s="956">
        <v>99.566000000000003</v>
      </c>
      <c r="J1337" s="956">
        <v>99.528999999999996</v>
      </c>
      <c r="K1337" s="956">
        <v>99.37</v>
      </c>
      <c r="L1337" s="956">
        <v>99.185000000000002</v>
      </c>
      <c r="M1337" s="957">
        <v>98.876000000000005</v>
      </c>
      <c r="N1337" s="989"/>
      <c r="O1337" s="990"/>
      <c r="P1337" s="1184"/>
    </row>
    <row r="1338" spans="1:16" ht="15.75">
      <c r="A1338" s="1036"/>
      <c r="B1338" s="1010"/>
      <c r="C1338" s="964">
        <v>5.9900000000000002E-2</v>
      </c>
      <c r="D1338" s="956"/>
      <c r="E1338" s="956"/>
      <c r="F1338" s="956"/>
      <c r="G1338" s="956"/>
      <c r="H1338" s="956">
        <v>100.047</v>
      </c>
      <c r="I1338" s="956">
        <v>100.024</v>
      </c>
      <c r="J1338" s="956">
        <v>99.986999999999995</v>
      </c>
      <c r="K1338" s="956">
        <v>99.828000000000003</v>
      </c>
      <c r="L1338" s="956">
        <v>99.643000000000001</v>
      </c>
      <c r="M1338" s="957">
        <v>99.334000000000003</v>
      </c>
      <c r="N1338" s="989"/>
      <c r="O1338" s="990"/>
      <c r="P1338" s="1184"/>
    </row>
    <row r="1339" spans="1:16" ht="15.75">
      <c r="A1339" s="1036"/>
      <c r="B1339" s="1001"/>
      <c r="C1339" s="964">
        <v>0.06</v>
      </c>
      <c r="D1339" s="956"/>
      <c r="E1339" s="956"/>
      <c r="F1339" s="956"/>
      <c r="G1339" s="956"/>
      <c r="H1339" s="956">
        <v>100.069</v>
      </c>
      <c r="I1339" s="956">
        <v>100.047</v>
      </c>
      <c r="J1339" s="956">
        <v>100.01</v>
      </c>
      <c r="K1339" s="956">
        <v>99.85</v>
      </c>
      <c r="L1339" s="956">
        <v>99.665999999999997</v>
      </c>
      <c r="M1339" s="957">
        <v>99.355999999999995</v>
      </c>
      <c r="N1339" s="991"/>
      <c r="O1339" s="992"/>
      <c r="P1339" s="1184"/>
    </row>
    <row r="1340" spans="1:16" ht="15.75">
      <c r="A1340" s="1036"/>
      <c r="B1340" s="1001"/>
      <c r="C1340" s="964">
        <v>6.1249999999999999E-2</v>
      </c>
      <c r="D1340" s="956"/>
      <c r="E1340" s="956"/>
      <c r="F1340" s="956"/>
      <c r="G1340" s="956"/>
      <c r="H1340" s="956">
        <v>100.349</v>
      </c>
      <c r="I1340" s="956">
        <v>100.327</v>
      </c>
      <c r="J1340" s="956">
        <v>100.29</v>
      </c>
      <c r="K1340" s="956">
        <v>100.13</v>
      </c>
      <c r="L1340" s="956">
        <v>99.945999999999998</v>
      </c>
      <c r="M1340" s="957">
        <v>99.635999999999996</v>
      </c>
      <c r="N1340" s="993"/>
      <c r="O1340" s="992"/>
      <c r="P1340" s="1184"/>
    </row>
    <row r="1341" spans="1:16" ht="15.75">
      <c r="A1341" s="1036"/>
      <c r="B1341" s="1001"/>
      <c r="C1341" s="964">
        <v>6.25E-2</v>
      </c>
      <c r="D1341" s="956"/>
      <c r="E1341" s="956"/>
      <c r="F1341" s="956"/>
      <c r="G1341" s="956"/>
      <c r="H1341" s="956">
        <v>100.521</v>
      </c>
      <c r="I1341" s="956">
        <v>100.47499999999999</v>
      </c>
      <c r="J1341" s="956">
        <v>100.426</v>
      </c>
      <c r="K1341" s="956">
        <v>100.259</v>
      </c>
      <c r="L1341" s="956">
        <v>100.06699999999999</v>
      </c>
      <c r="M1341" s="957">
        <v>99.75</v>
      </c>
      <c r="N1341" s="985"/>
      <c r="O1341" s="983"/>
      <c r="P1341" s="1184"/>
    </row>
    <row r="1342" spans="1:16" ht="15.75">
      <c r="A1342" s="1036"/>
      <c r="B1342" s="1001"/>
      <c r="C1342" s="964">
        <v>6.3750000000000001E-2</v>
      </c>
      <c r="D1342" s="956"/>
      <c r="E1342" s="956"/>
      <c r="F1342" s="956"/>
      <c r="G1342" s="956"/>
      <c r="H1342" s="956">
        <v>100.973</v>
      </c>
      <c r="I1342" s="956">
        <v>100.928</v>
      </c>
      <c r="J1342" s="956">
        <v>100.878</v>
      </c>
      <c r="K1342" s="956">
        <v>100.711</v>
      </c>
      <c r="L1342" s="956">
        <v>100.51900000000001</v>
      </c>
      <c r="M1342" s="957">
        <v>100.202</v>
      </c>
      <c r="N1342" s="985"/>
      <c r="O1342" s="983"/>
      <c r="P1342" s="1184"/>
    </row>
    <row r="1343" spans="1:16" ht="15.75">
      <c r="A1343" s="1036"/>
      <c r="B1343" s="1001"/>
      <c r="C1343" s="964">
        <v>6.4899999999999999E-2</v>
      </c>
      <c r="D1343" s="956"/>
      <c r="E1343" s="956"/>
      <c r="F1343" s="956"/>
      <c r="G1343" s="956"/>
      <c r="H1343" s="956">
        <v>101.343</v>
      </c>
      <c r="I1343" s="956">
        <v>101.297</v>
      </c>
      <c r="J1343" s="956">
        <v>101.247</v>
      </c>
      <c r="K1343" s="956">
        <v>101.08</v>
      </c>
      <c r="L1343" s="956">
        <v>100.889</v>
      </c>
      <c r="M1343" s="957">
        <v>100.572</v>
      </c>
      <c r="N1343" s="985"/>
      <c r="O1343" s="983"/>
      <c r="P1343" s="1184"/>
    </row>
    <row r="1344" spans="1:16" ht="15.75">
      <c r="A1344" s="1036"/>
      <c r="B1344" s="1001"/>
      <c r="C1344" s="964">
        <v>6.5000000000000002E-2</v>
      </c>
      <c r="D1344" s="956"/>
      <c r="E1344" s="956"/>
      <c r="F1344" s="956"/>
      <c r="G1344" s="956"/>
      <c r="H1344" s="956">
        <v>101.364</v>
      </c>
      <c r="I1344" s="956">
        <v>101.318</v>
      </c>
      <c r="J1344" s="956">
        <v>101.268</v>
      </c>
      <c r="K1344" s="956">
        <v>101.101</v>
      </c>
      <c r="L1344" s="956">
        <v>100.90900000000001</v>
      </c>
      <c r="M1344" s="957">
        <v>100.592</v>
      </c>
      <c r="N1344" s="994"/>
      <c r="O1344" s="995"/>
      <c r="P1344" s="1184"/>
    </row>
    <row r="1345" spans="1:16" ht="15.75">
      <c r="A1345" s="1036"/>
      <c r="B1345" s="1001"/>
      <c r="C1345" s="964">
        <v>6.6250000000000003E-2</v>
      </c>
      <c r="D1345" s="956"/>
      <c r="E1345" s="956"/>
      <c r="F1345" s="956"/>
      <c r="G1345" s="956"/>
      <c r="H1345" s="956">
        <v>101.56699999999999</v>
      </c>
      <c r="I1345" s="956">
        <v>101.52200000000001</v>
      </c>
      <c r="J1345" s="956">
        <v>101.47199999999999</v>
      </c>
      <c r="K1345" s="956">
        <v>101.30500000000001</v>
      </c>
      <c r="L1345" s="956">
        <v>101.113</v>
      </c>
      <c r="M1345" s="957">
        <v>100.79600000000001</v>
      </c>
      <c r="N1345" s="989"/>
      <c r="O1345" s="983"/>
      <c r="P1345" s="1184"/>
    </row>
    <row r="1346" spans="1:16" ht="15.75">
      <c r="A1346" s="1036"/>
      <c r="B1346" s="1001"/>
      <c r="C1346" s="964">
        <v>6.7500000000000004E-2</v>
      </c>
      <c r="D1346" s="956"/>
      <c r="E1346" s="956"/>
      <c r="F1346" s="956"/>
      <c r="G1346" s="956"/>
      <c r="H1346" s="956">
        <v>101.627</v>
      </c>
      <c r="I1346" s="956">
        <v>101.566</v>
      </c>
      <c r="J1346" s="956">
        <v>101.486</v>
      </c>
      <c r="K1346" s="956">
        <v>101.282</v>
      </c>
      <c r="L1346" s="956">
        <v>101.053</v>
      </c>
      <c r="M1346" s="957">
        <v>100.699</v>
      </c>
      <c r="N1346" s="996"/>
      <c r="O1346" s="995"/>
      <c r="P1346" s="1184"/>
    </row>
    <row r="1347" spans="1:16" ht="15.75">
      <c r="A1347" s="972"/>
      <c r="B1347" s="972"/>
      <c r="C1347" s="964">
        <v>6.8750000000000006E-2</v>
      </c>
      <c r="D1347" s="956"/>
      <c r="E1347" s="956"/>
      <c r="F1347" s="956"/>
      <c r="G1347" s="956"/>
      <c r="H1347" s="956">
        <v>102.04</v>
      </c>
      <c r="I1347" s="956">
        <v>101.979</v>
      </c>
      <c r="J1347" s="956">
        <v>101.899</v>
      </c>
      <c r="K1347" s="956">
        <v>101.69499999999999</v>
      </c>
      <c r="L1347" s="956">
        <v>101.46599999999999</v>
      </c>
      <c r="M1347" s="957">
        <v>101.11199999999999</v>
      </c>
      <c r="N1347" s="989"/>
      <c r="O1347" s="997"/>
      <c r="P1347" s="1184"/>
    </row>
    <row r="1348" spans="1:16" ht="15.75">
      <c r="A1348" s="1038"/>
      <c r="B1348" s="972"/>
      <c r="C1348" s="964">
        <v>6.9900000000000004E-2</v>
      </c>
      <c r="D1348" s="956"/>
      <c r="E1348" s="956"/>
      <c r="F1348" s="956"/>
      <c r="G1348" s="956"/>
      <c r="H1348" s="956">
        <v>102.395</v>
      </c>
      <c r="I1348" s="956">
        <v>102.334</v>
      </c>
      <c r="J1348" s="956">
        <v>102.254</v>
      </c>
      <c r="K1348" s="956">
        <v>102.05</v>
      </c>
      <c r="L1348" s="956">
        <v>101.821</v>
      </c>
      <c r="M1348" s="957">
        <v>101.467</v>
      </c>
      <c r="N1348" s="989"/>
      <c r="O1348" s="997"/>
      <c r="P1348" s="1184"/>
    </row>
    <row r="1349" spans="1:16" ht="15.75">
      <c r="A1349" s="1038"/>
      <c r="B1349" s="972"/>
      <c r="C1349" s="964">
        <v>7.0000000000000007E-2</v>
      </c>
      <c r="D1349" s="956"/>
      <c r="E1349" s="956"/>
      <c r="F1349" s="956"/>
      <c r="G1349" s="956"/>
      <c r="H1349" s="956">
        <v>102.41</v>
      </c>
      <c r="I1349" s="956">
        <v>102.348</v>
      </c>
      <c r="J1349" s="956">
        <v>102.26900000000001</v>
      </c>
      <c r="K1349" s="956">
        <v>102.06399999999999</v>
      </c>
      <c r="L1349" s="956">
        <v>101.83499999999999</v>
      </c>
      <c r="M1349" s="957">
        <v>101.48099999999999</v>
      </c>
      <c r="N1349" s="972"/>
      <c r="O1349" s="972"/>
      <c r="P1349" s="1184"/>
    </row>
    <row r="1350" spans="1:16" ht="15.75">
      <c r="A1350" s="989"/>
      <c r="B1350" s="989"/>
      <c r="C1350" s="964">
        <v>7.1249999999999994E-2</v>
      </c>
      <c r="D1350" s="956"/>
      <c r="E1350" s="956"/>
      <c r="F1350" s="956"/>
      <c r="G1350" s="956"/>
      <c r="H1350" s="956">
        <v>102.60599999999999</v>
      </c>
      <c r="I1350" s="956">
        <v>102.544</v>
      </c>
      <c r="J1350" s="956">
        <v>102.465</v>
      </c>
      <c r="K1350" s="956">
        <v>102.26</v>
      </c>
      <c r="L1350" s="956">
        <v>102.03100000000001</v>
      </c>
      <c r="M1350" s="957">
        <v>101.67700000000001</v>
      </c>
      <c r="N1350" s="1010"/>
      <c r="O1350" s="1010"/>
      <c r="P1350" s="1184"/>
    </row>
    <row r="1351" spans="1:16" ht="15.75">
      <c r="A1351" s="1001"/>
      <c r="B1351" s="1001"/>
      <c r="C1351" s="964">
        <v>7.2499999999999995E-2</v>
      </c>
      <c r="D1351" s="956"/>
      <c r="E1351" s="956"/>
      <c r="F1351" s="956"/>
      <c r="G1351" s="956"/>
      <c r="H1351" s="956">
        <v>101.846</v>
      </c>
      <c r="I1351" s="956">
        <v>101.76900000000001</v>
      </c>
      <c r="J1351" s="956">
        <v>101.679</v>
      </c>
      <c r="K1351" s="956">
        <v>101.468</v>
      </c>
      <c r="L1351" s="956">
        <v>101.23099999999999</v>
      </c>
      <c r="M1351" s="957">
        <v>100.87</v>
      </c>
      <c r="N1351" s="1010"/>
      <c r="O1351" s="1010"/>
      <c r="P1351" s="1184"/>
    </row>
    <row r="1352" spans="1:16" ht="16.5" thickBot="1">
      <c r="A1352" s="1001"/>
      <c r="B1352" s="1039"/>
      <c r="C1352" s="965">
        <v>7.3749999999999996E-2</v>
      </c>
      <c r="D1352" s="959"/>
      <c r="E1352" s="959"/>
      <c r="F1352" s="959"/>
      <c r="G1352" s="959"/>
      <c r="H1352" s="959">
        <v>102.242</v>
      </c>
      <c r="I1352" s="959">
        <v>102.16500000000001</v>
      </c>
      <c r="J1352" s="959">
        <v>102.075</v>
      </c>
      <c r="K1352" s="959">
        <v>101.864</v>
      </c>
      <c r="L1352" s="959">
        <v>101.627</v>
      </c>
      <c r="M1352" s="960">
        <v>101.265</v>
      </c>
      <c r="N1352" s="989"/>
      <c r="O1352" s="997"/>
      <c r="P1352" s="1184"/>
    </row>
    <row r="1353" spans="1:16" ht="16.5" thickBot="1">
      <c r="A1353" s="1001"/>
      <c r="B1353" s="1039"/>
      <c r="C1353" s="1838" t="s">
        <v>689</v>
      </c>
      <c r="D1353" s="1828"/>
      <c r="E1353" s="1828"/>
      <c r="F1353" s="1828"/>
      <c r="G1353" s="1828"/>
      <c r="H1353" s="1828"/>
      <c r="I1353" s="1828"/>
      <c r="J1353" s="1828"/>
      <c r="K1353" s="1828"/>
      <c r="L1353" s="1828"/>
      <c r="M1353" s="1829"/>
      <c r="N1353" s="989"/>
      <c r="O1353" s="997"/>
      <c r="P1353" s="1184"/>
    </row>
    <row r="1354" spans="1:16" ht="15.75">
      <c r="A1354" s="1001"/>
      <c r="B1354" s="1039"/>
      <c r="C1354" s="1832" t="s">
        <v>690</v>
      </c>
      <c r="D1354" s="1833"/>
      <c r="E1354" s="1833"/>
      <c r="F1354" s="1833"/>
      <c r="G1354" s="1833"/>
      <c r="H1354" s="940"/>
      <c r="I1354" s="940"/>
      <c r="J1354" s="943"/>
      <c r="K1354" s="943"/>
      <c r="L1354" s="940"/>
      <c r="M1354" s="966"/>
      <c r="N1354" s="989"/>
      <c r="O1354" s="997"/>
      <c r="P1354" s="1184"/>
    </row>
    <row r="1355" spans="1:16" ht="15.75">
      <c r="A1355" s="1001"/>
      <c r="B1355" s="1040"/>
      <c r="C1355" s="963"/>
      <c r="D1355" s="946"/>
      <c r="E1355" s="946"/>
      <c r="F1355" s="946"/>
      <c r="G1355" s="946"/>
      <c r="H1355" s="946"/>
      <c r="I1355" s="946"/>
      <c r="J1355" s="947"/>
      <c r="K1355" s="947"/>
      <c r="L1355" s="946"/>
      <c r="M1355" s="948"/>
      <c r="N1355" s="989"/>
      <c r="O1355" s="997"/>
      <c r="P1355" s="1184"/>
    </row>
    <row r="1356" spans="1:16" ht="15.75">
      <c r="A1356" s="1001"/>
      <c r="B1356" s="1040"/>
      <c r="C1356" s="949"/>
      <c r="D1356" s="950"/>
      <c r="E1356" s="950"/>
      <c r="F1356" s="950"/>
      <c r="G1356" s="950"/>
      <c r="H1356" s="950"/>
      <c r="I1356" s="950"/>
      <c r="J1356" s="950"/>
      <c r="K1356" s="950"/>
      <c r="L1356" s="950"/>
      <c r="M1356" s="951"/>
      <c r="N1356" s="989"/>
      <c r="O1356" s="997"/>
      <c r="P1356" s="1184"/>
    </row>
    <row r="1357" spans="1:16" ht="15.75">
      <c r="A1357" s="1001"/>
      <c r="B1357" s="1004"/>
      <c r="C1357" s="952" t="s">
        <v>548</v>
      </c>
      <c r="D1357" s="953" t="s">
        <v>549</v>
      </c>
      <c r="E1357" s="953" t="s">
        <v>550</v>
      </c>
      <c r="F1357" s="953" t="s">
        <v>551</v>
      </c>
      <c r="G1357" s="953" t="s">
        <v>552</v>
      </c>
      <c r="H1357" s="953" t="s">
        <v>553</v>
      </c>
      <c r="I1357" s="953" t="s">
        <v>554</v>
      </c>
      <c r="J1357" s="953" t="s">
        <v>555</v>
      </c>
      <c r="K1357" s="953" t="s">
        <v>556</v>
      </c>
      <c r="L1357" s="953" t="s">
        <v>557</v>
      </c>
      <c r="M1357" s="954" t="s">
        <v>558</v>
      </c>
      <c r="N1357" s="989"/>
      <c r="O1357" s="997"/>
      <c r="P1357" s="1184"/>
    </row>
    <row r="1358" spans="1:16" ht="15.75">
      <c r="A1358" s="1001"/>
      <c r="B1358" s="1004"/>
      <c r="C1358" s="964">
        <v>5.3749999999999999E-2</v>
      </c>
      <c r="D1358" s="956"/>
      <c r="E1358" s="956"/>
      <c r="F1358" s="956"/>
      <c r="G1358" s="956"/>
      <c r="H1358" s="956">
        <v>97.379000000000005</v>
      </c>
      <c r="I1358" s="956">
        <v>97.356999999999999</v>
      </c>
      <c r="J1358" s="956">
        <v>97.32</v>
      </c>
      <c r="K1358" s="956">
        <v>97.161000000000001</v>
      </c>
      <c r="L1358" s="956">
        <v>96.975999999999999</v>
      </c>
      <c r="M1358" s="957">
        <v>96.667000000000002</v>
      </c>
      <c r="N1358" s="989"/>
      <c r="O1358" s="997"/>
      <c r="P1358" s="1184"/>
    </row>
    <row r="1359" spans="1:16" ht="15.75">
      <c r="A1359" s="1001"/>
      <c r="B1359" s="1004"/>
      <c r="C1359" s="964">
        <v>5.4899999999999997E-2</v>
      </c>
      <c r="D1359" s="956"/>
      <c r="E1359" s="956"/>
      <c r="F1359" s="956"/>
      <c r="G1359" s="956"/>
      <c r="H1359" s="956">
        <v>97.935000000000002</v>
      </c>
      <c r="I1359" s="956">
        <v>97.912999999999997</v>
      </c>
      <c r="J1359" s="956">
        <v>97.876000000000005</v>
      </c>
      <c r="K1359" s="956">
        <v>97.715999999999994</v>
      </c>
      <c r="L1359" s="956">
        <v>97.531999999999996</v>
      </c>
      <c r="M1359" s="957">
        <v>97.221999999999994</v>
      </c>
      <c r="N1359" s="989"/>
      <c r="O1359" s="997"/>
      <c r="P1359" s="1184"/>
    </row>
    <row r="1360" spans="1:16" ht="15.75">
      <c r="A1360" s="972"/>
      <c r="B1360" s="972"/>
      <c r="C1360" s="964">
        <v>5.5E-2</v>
      </c>
      <c r="D1360" s="956"/>
      <c r="E1360" s="956"/>
      <c r="F1360" s="956"/>
      <c r="G1360" s="956"/>
      <c r="H1360" s="956">
        <v>98.019000000000005</v>
      </c>
      <c r="I1360" s="956">
        <v>97.997</v>
      </c>
      <c r="J1360" s="956">
        <v>97.96</v>
      </c>
      <c r="K1360" s="956">
        <v>97.8</v>
      </c>
      <c r="L1360" s="956">
        <v>97.616</v>
      </c>
      <c r="M1360" s="957">
        <v>97.305999999999997</v>
      </c>
      <c r="N1360" s="1041"/>
      <c r="O1360" s="1042"/>
      <c r="P1360" s="1184"/>
    </row>
    <row r="1361" spans="1:16" ht="15.75">
      <c r="A1361" s="972"/>
      <c r="B1361" s="972"/>
      <c r="C1361" s="964">
        <v>5.6250000000000001E-2</v>
      </c>
      <c r="D1361" s="956"/>
      <c r="E1361" s="956"/>
      <c r="F1361" s="956"/>
      <c r="G1361" s="956"/>
      <c r="H1361" s="956">
        <v>98.616</v>
      </c>
      <c r="I1361" s="956">
        <v>98.593999999999994</v>
      </c>
      <c r="J1361" s="956">
        <v>98.557000000000002</v>
      </c>
      <c r="K1361" s="956">
        <v>98.397000000000006</v>
      </c>
      <c r="L1361" s="956">
        <v>98.212999999999994</v>
      </c>
      <c r="M1361" s="957">
        <v>97.903000000000006</v>
      </c>
      <c r="N1361" s="1041"/>
      <c r="O1361" s="1042"/>
      <c r="P1361" s="1184"/>
    </row>
    <row r="1362" spans="1:16" ht="15.75">
      <c r="A1362" s="972"/>
      <c r="B1362" s="972"/>
      <c r="C1362" s="964">
        <v>5.7500000000000002E-2</v>
      </c>
      <c r="D1362" s="956"/>
      <c r="E1362" s="956"/>
      <c r="F1362" s="956"/>
      <c r="G1362" s="956"/>
      <c r="H1362" s="956">
        <v>99.186000000000007</v>
      </c>
      <c r="I1362" s="956">
        <v>99.164000000000001</v>
      </c>
      <c r="J1362" s="956">
        <v>99.126999999999995</v>
      </c>
      <c r="K1362" s="956">
        <v>98.966999999999999</v>
      </c>
      <c r="L1362" s="956">
        <v>98.783000000000001</v>
      </c>
      <c r="M1362" s="957">
        <v>98.472999999999999</v>
      </c>
      <c r="N1362" s="1041"/>
      <c r="O1362" s="1042"/>
      <c r="P1362" s="1184"/>
    </row>
    <row r="1363" spans="1:16" ht="15.75">
      <c r="A1363" s="972"/>
      <c r="B1363" s="972"/>
      <c r="C1363" s="964">
        <v>5.8749999999999997E-2</v>
      </c>
      <c r="D1363" s="956"/>
      <c r="E1363" s="956"/>
      <c r="F1363" s="956"/>
      <c r="G1363" s="956"/>
      <c r="H1363" s="956">
        <v>99.751999999999995</v>
      </c>
      <c r="I1363" s="956">
        <v>99.73</v>
      </c>
      <c r="J1363" s="956">
        <v>99.692999999999998</v>
      </c>
      <c r="K1363" s="956">
        <v>99.533000000000001</v>
      </c>
      <c r="L1363" s="956">
        <v>99.349000000000004</v>
      </c>
      <c r="M1363" s="957">
        <v>99.039000000000001</v>
      </c>
      <c r="N1363" s="1041"/>
      <c r="O1363" s="1042"/>
      <c r="P1363" s="1184"/>
    </row>
    <row r="1364" spans="1:16" ht="15.75">
      <c r="A1364" s="972"/>
      <c r="B1364" s="972"/>
      <c r="C1364" s="964">
        <v>5.9900000000000002E-2</v>
      </c>
      <c r="D1364" s="956"/>
      <c r="E1364" s="956"/>
      <c r="F1364" s="956"/>
      <c r="G1364" s="956"/>
      <c r="H1364" s="956">
        <v>100.136</v>
      </c>
      <c r="I1364" s="956">
        <v>100.114</v>
      </c>
      <c r="J1364" s="956">
        <v>100.077</v>
      </c>
      <c r="K1364" s="956">
        <v>99.917000000000002</v>
      </c>
      <c r="L1364" s="956">
        <v>99.733000000000004</v>
      </c>
      <c r="M1364" s="957">
        <v>99.423000000000002</v>
      </c>
      <c r="N1364" s="1041"/>
      <c r="O1364" s="1042"/>
      <c r="P1364" s="1184"/>
    </row>
    <row r="1365" spans="1:16" ht="15.75">
      <c r="A1365" s="972"/>
      <c r="B1365" s="972"/>
      <c r="C1365" s="964">
        <v>0.06</v>
      </c>
      <c r="D1365" s="956"/>
      <c r="E1365" s="956"/>
      <c r="F1365" s="956"/>
      <c r="G1365" s="956"/>
      <c r="H1365" s="956">
        <v>100.151</v>
      </c>
      <c r="I1365" s="956">
        <v>100.129</v>
      </c>
      <c r="J1365" s="956">
        <v>100.092</v>
      </c>
      <c r="K1365" s="956">
        <v>99.932000000000002</v>
      </c>
      <c r="L1365" s="956">
        <v>99.748000000000005</v>
      </c>
      <c r="M1365" s="957">
        <v>99.438000000000002</v>
      </c>
      <c r="N1365" s="972"/>
      <c r="O1365" s="972"/>
      <c r="P1365" s="1184"/>
    </row>
    <row r="1366" spans="1:16" ht="15.75">
      <c r="A1366" s="972"/>
      <c r="B1366" s="972"/>
      <c r="C1366" s="964">
        <v>6.1249999999999999E-2</v>
      </c>
      <c r="D1366" s="956"/>
      <c r="E1366" s="956"/>
      <c r="F1366" s="956"/>
      <c r="G1366" s="956"/>
      <c r="H1366" s="956">
        <v>100.389</v>
      </c>
      <c r="I1366" s="956">
        <v>100.366</v>
      </c>
      <c r="J1366" s="956">
        <v>100.32899999999999</v>
      </c>
      <c r="K1366" s="956">
        <v>100.17</v>
      </c>
      <c r="L1366" s="956">
        <v>99.984999999999999</v>
      </c>
      <c r="M1366" s="957">
        <v>99.676000000000002</v>
      </c>
      <c r="N1366" s="972"/>
      <c r="O1366" s="972"/>
      <c r="P1366" s="1184"/>
    </row>
    <row r="1367" spans="1:16" ht="15.75">
      <c r="A1367" s="972"/>
      <c r="B1367" s="972"/>
      <c r="C1367" s="964">
        <v>6.25E-2</v>
      </c>
      <c r="D1367" s="956"/>
      <c r="E1367" s="956"/>
      <c r="F1367" s="956"/>
      <c r="G1367" s="956"/>
      <c r="H1367" s="956">
        <v>100.57299999999999</v>
      </c>
      <c r="I1367" s="956">
        <v>100.527</v>
      </c>
      <c r="J1367" s="956">
        <v>100.477</v>
      </c>
      <c r="K1367" s="956">
        <v>100.31</v>
      </c>
      <c r="L1367" s="956">
        <v>100.119</v>
      </c>
      <c r="M1367" s="957">
        <v>99.802000000000007</v>
      </c>
      <c r="N1367" s="972"/>
      <c r="O1367" s="972"/>
      <c r="P1367" s="1184"/>
    </row>
    <row r="1368" spans="1:16" ht="15.75">
      <c r="A1368" s="972"/>
      <c r="B1368" s="972"/>
      <c r="C1368" s="964">
        <v>6.3750000000000001E-2</v>
      </c>
      <c r="D1368" s="956"/>
      <c r="E1368" s="956"/>
      <c r="F1368" s="956"/>
      <c r="G1368" s="956"/>
      <c r="H1368" s="956">
        <v>101.03700000000001</v>
      </c>
      <c r="I1368" s="956">
        <v>100.992</v>
      </c>
      <c r="J1368" s="956">
        <v>100.94199999999999</v>
      </c>
      <c r="K1368" s="956">
        <v>100.77500000000001</v>
      </c>
      <c r="L1368" s="956">
        <v>100.583</v>
      </c>
      <c r="M1368" s="957">
        <v>100.26600000000001</v>
      </c>
      <c r="N1368" s="972"/>
      <c r="O1368" s="978"/>
      <c r="P1368" s="1184"/>
    </row>
    <row r="1369" spans="1:16" ht="15.75">
      <c r="A1369" s="972"/>
      <c r="B1369" s="972"/>
      <c r="C1369" s="964">
        <v>6.4899999999999999E-2</v>
      </c>
      <c r="D1369" s="956"/>
      <c r="E1369" s="956"/>
      <c r="F1369" s="956"/>
      <c r="G1369" s="956"/>
      <c r="H1369" s="956">
        <v>101.367</v>
      </c>
      <c r="I1369" s="956">
        <v>101.321</v>
      </c>
      <c r="J1369" s="956">
        <v>101.27200000000001</v>
      </c>
      <c r="K1369" s="956">
        <v>101.105</v>
      </c>
      <c r="L1369" s="956">
        <v>100.913</v>
      </c>
      <c r="M1369" s="957">
        <v>100.596</v>
      </c>
      <c r="N1369" s="972"/>
      <c r="O1369" s="972"/>
      <c r="P1369" s="1184"/>
    </row>
    <row r="1370" spans="1:16" ht="15.75">
      <c r="A1370" s="972"/>
      <c r="B1370" s="972"/>
      <c r="C1370" s="964">
        <v>6.5000000000000002E-2</v>
      </c>
      <c r="D1370" s="956"/>
      <c r="E1370" s="956"/>
      <c r="F1370" s="956"/>
      <c r="G1370" s="956"/>
      <c r="H1370" s="956">
        <v>101.384</v>
      </c>
      <c r="I1370" s="956">
        <v>101.33799999999999</v>
      </c>
      <c r="J1370" s="956">
        <v>101.288</v>
      </c>
      <c r="K1370" s="956">
        <v>101.121</v>
      </c>
      <c r="L1370" s="956">
        <v>100.93</v>
      </c>
      <c r="M1370" s="957">
        <v>100.613</v>
      </c>
      <c r="N1370" s="972"/>
      <c r="O1370" s="972"/>
      <c r="P1370" s="1184"/>
    </row>
    <row r="1371" spans="1:16" ht="15.75">
      <c r="A1371" s="972"/>
      <c r="B1371" s="972"/>
      <c r="C1371" s="964">
        <v>6.6250000000000003E-2</v>
      </c>
      <c r="D1371" s="956"/>
      <c r="E1371" s="956"/>
      <c r="F1371" s="956"/>
      <c r="G1371" s="956"/>
      <c r="H1371" s="956">
        <v>101.58199999999999</v>
      </c>
      <c r="I1371" s="956">
        <v>101.536</v>
      </c>
      <c r="J1371" s="956">
        <v>101.486</v>
      </c>
      <c r="K1371" s="956">
        <v>101.319</v>
      </c>
      <c r="L1371" s="956">
        <v>101.128</v>
      </c>
      <c r="M1371" s="957">
        <v>100.81100000000001</v>
      </c>
      <c r="N1371" s="972"/>
      <c r="O1371" s="972"/>
      <c r="P1371" s="1184"/>
    </row>
    <row r="1372" spans="1:16" ht="15.75">
      <c r="A1372" s="972"/>
      <c r="B1372" s="972"/>
      <c r="C1372" s="964">
        <v>6.7500000000000004E-2</v>
      </c>
      <c r="D1372" s="956"/>
      <c r="E1372" s="956"/>
      <c r="F1372" s="956"/>
      <c r="G1372" s="956"/>
      <c r="H1372" s="956">
        <v>101.664</v>
      </c>
      <c r="I1372" s="956">
        <v>101.60299999999999</v>
      </c>
      <c r="J1372" s="956">
        <v>101.523</v>
      </c>
      <c r="K1372" s="956">
        <v>101.319</v>
      </c>
      <c r="L1372" s="956">
        <v>101.09</v>
      </c>
      <c r="M1372" s="957">
        <v>100.736</v>
      </c>
      <c r="N1372" s="972"/>
      <c r="O1372" s="972"/>
      <c r="P1372" s="1184"/>
    </row>
    <row r="1373" spans="1:16" ht="15.75">
      <c r="A1373" s="972"/>
      <c r="B1373" s="972"/>
      <c r="C1373" s="964">
        <v>6.8750000000000006E-2</v>
      </c>
      <c r="D1373" s="956"/>
      <c r="E1373" s="956"/>
      <c r="F1373" s="956"/>
      <c r="G1373" s="956"/>
      <c r="H1373" s="956">
        <v>102.086</v>
      </c>
      <c r="I1373" s="956">
        <v>102.02500000000001</v>
      </c>
      <c r="J1373" s="956">
        <v>101.94499999999999</v>
      </c>
      <c r="K1373" s="956">
        <v>101.741</v>
      </c>
      <c r="L1373" s="956">
        <v>101.511</v>
      </c>
      <c r="M1373" s="957">
        <v>101.157</v>
      </c>
      <c r="N1373" s="972"/>
      <c r="O1373" s="972"/>
      <c r="P1373" s="1184"/>
    </row>
    <row r="1374" spans="1:16" ht="15.75">
      <c r="A1374" s="972"/>
      <c r="B1374" s="972"/>
      <c r="C1374" s="964">
        <v>6.9900000000000004E-2</v>
      </c>
      <c r="D1374" s="956"/>
      <c r="E1374" s="956"/>
      <c r="F1374" s="956"/>
      <c r="G1374" s="956"/>
      <c r="H1374" s="956">
        <v>102.398</v>
      </c>
      <c r="I1374" s="956">
        <v>102.336</v>
      </c>
      <c r="J1374" s="956">
        <v>102.25700000000001</v>
      </c>
      <c r="K1374" s="956">
        <v>102.05200000000001</v>
      </c>
      <c r="L1374" s="956">
        <v>101.82299999999999</v>
      </c>
      <c r="M1374" s="957">
        <v>101.46899999999999</v>
      </c>
      <c r="N1374" s="972"/>
      <c r="O1374" s="972"/>
      <c r="P1374" s="1184"/>
    </row>
    <row r="1375" spans="1:16" ht="15.75">
      <c r="A1375" s="972"/>
      <c r="B1375" s="972"/>
      <c r="C1375" s="964">
        <v>7.0000000000000007E-2</v>
      </c>
      <c r="D1375" s="956"/>
      <c r="E1375" s="956"/>
      <c r="F1375" s="956"/>
      <c r="G1375" s="956"/>
      <c r="H1375" s="956">
        <v>102.40900000000001</v>
      </c>
      <c r="I1375" s="956">
        <v>102.348</v>
      </c>
      <c r="J1375" s="956">
        <v>102.268</v>
      </c>
      <c r="K1375" s="956">
        <v>102.06399999999999</v>
      </c>
      <c r="L1375" s="956">
        <v>101.834</v>
      </c>
      <c r="M1375" s="957">
        <v>101.48</v>
      </c>
      <c r="N1375" s="972"/>
      <c r="O1375" s="972"/>
      <c r="P1375" s="1184"/>
    </row>
    <row r="1376" spans="1:16" ht="15.75">
      <c r="A1376" s="972"/>
      <c r="B1376" s="972"/>
      <c r="C1376" s="964">
        <v>7.1249999999999994E-2</v>
      </c>
      <c r="D1376" s="956"/>
      <c r="E1376" s="956"/>
      <c r="F1376" s="956"/>
      <c r="G1376" s="956"/>
      <c r="H1376" s="956">
        <v>102.604</v>
      </c>
      <c r="I1376" s="956">
        <v>102.54300000000001</v>
      </c>
      <c r="J1376" s="956">
        <v>102.46299999999999</v>
      </c>
      <c r="K1376" s="956">
        <v>102.259</v>
      </c>
      <c r="L1376" s="956">
        <v>102.03</v>
      </c>
      <c r="M1376" s="957">
        <v>101.676</v>
      </c>
      <c r="N1376" s="972"/>
      <c r="O1376" s="972"/>
      <c r="P1376" s="1184"/>
    </row>
    <row r="1377" spans="1:16" ht="16.5" thickBot="1">
      <c r="A1377" s="972"/>
      <c r="B1377" s="972"/>
      <c r="C1377" s="965">
        <v>7.2499999999999995E-2</v>
      </c>
      <c r="D1377" s="959"/>
      <c r="E1377" s="959"/>
      <c r="F1377" s="959"/>
      <c r="G1377" s="959"/>
      <c r="H1377" s="959">
        <v>101.875</v>
      </c>
      <c r="I1377" s="959">
        <v>101.798</v>
      </c>
      <c r="J1377" s="959">
        <v>101.708</v>
      </c>
      <c r="K1377" s="959">
        <v>101.496</v>
      </c>
      <c r="L1377" s="959">
        <v>101.26</v>
      </c>
      <c r="M1377" s="960">
        <v>100.898</v>
      </c>
      <c r="N1377" s="972"/>
      <c r="O1377" s="972"/>
      <c r="P1377" s="1184"/>
    </row>
    <row r="1378" spans="1:16" ht="16.5" thickBot="1">
      <c r="A1378" s="973"/>
      <c r="B1378" s="973"/>
      <c r="C1378" s="1838" t="s">
        <v>691</v>
      </c>
      <c r="D1378" s="1828"/>
      <c r="E1378" s="1828"/>
      <c r="F1378" s="1828"/>
      <c r="G1378" s="1828"/>
      <c r="H1378" s="1828"/>
      <c r="I1378" s="1828"/>
      <c r="J1378" s="1828"/>
      <c r="K1378" s="1828"/>
      <c r="L1378" s="1828"/>
      <c r="M1378" s="1829"/>
      <c r="N1378" s="973"/>
      <c r="O1378" s="973"/>
      <c r="P1378" s="1184"/>
    </row>
    <row r="1379" spans="1:16" ht="15.75">
      <c r="A1379" s="1043"/>
      <c r="B1379" s="1043"/>
      <c r="C1379" s="1832" t="s">
        <v>692</v>
      </c>
      <c r="D1379" s="1833"/>
      <c r="E1379" s="1833"/>
      <c r="F1379" s="1833"/>
      <c r="G1379" s="1833"/>
      <c r="H1379" s="940"/>
      <c r="I1379" s="940"/>
      <c r="J1379" s="943"/>
      <c r="K1379" s="943"/>
      <c r="L1379" s="940"/>
      <c r="M1379" s="966"/>
      <c r="N1379" s="1043"/>
      <c r="O1379" s="1043"/>
      <c r="P1379" s="1184"/>
    </row>
    <row r="1380" spans="1:16" ht="15.75">
      <c r="A1380" s="976"/>
      <c r="B1380" s="976"/>
      <c r="C1380" s="963"/>
      <c r="D1380" s="946"/>
      <c r="E1380" s="946"/>
      <c r="F1380" s="946"/>
      <c r="G1380" s="946"/>
      <c r="H1380" s="946"/>
      <c r="I1380" s="946"/>
      <c r="J1380" s="947"/>
      <c r="K1380" s="947"/>
      <c r="L1380" s="946"/>
      <c r="M1380" s="948"/>
      <c r="N1380" s="976"/>
      <c r="O1380" s="976"/>
      <c r="P1380" s="1184"/>
    </row>
    <row r="1381" spans="1:16" ht="15.75">
      <c r="A1381" s="1044"/>
      <c r="B1381" s="977"/>
      <c r="C1381" s="949"/>
      <c r="D1381" s="950"/>
      <c r="E1381" s="950"/>
      <c r="F1381" s="950"/>
      <c r="G1381" s="950"/>
      <c r="H1381" s="950"/>
      <c r="I1381" s="950"/>
      <c r="J1381" s="950"/>
      <c r="K1381" s="950"/>
      <c r="L1381" s="950"/>
      <c r="M1381" s="951"/>
      <c r="N1381" s="977"/>
      <c r="O1381" s="977"/>
      <c r="P1381" s="1184"/>
    </row>
    <row r="1382" spans="1:16" ht="15.75">
      <c r="A1382" s="1044"/>
      <c r="B1382" s="977"/>
      <c r="C1382" s="952" t="s">
        <v>548</v>
      </c>
      <c r="D1382" s="953" t="s">
        <v>549</v>
      </c>
      <c r="E1382" s="953" t="s">
        <v>550</v>
      </c>
      <c r="F1382" s="953" t="s">
        <v>551</v>
      </c>
      <c r="G1382" s="953" t="s">
        <v>552</v>
      </c>
      <c r="H1382" s="953" t="s">
        <v>553</v>
      </c>
      <c r="I1382" s="953" t="s">
        <v>554</v>
      </c>
      <c r="J1382" s="953" t="s">
        <v>555</v>
      </c>
      <c r="K1382" s="953" t="s">
        <v>556</v>
      </c>
      <c r="L1382" s="953" t="s">
        <v>557</v>
      </c>
      <c r="M1382" s="954" t="s">
        <v>558</v>
      </c>
      <c r="N1382" s="977"/>
      <c r="O1382" s="977"/>
      <c r="P1382" s="1184"/>
    </row>
    <row r="1383" spans="1:16" ht="15.75">
      <c r="A1383" s="1044"/>
      <c r="B1383" s="977"/>
      <c r="C1383" s="964">
        <v>4.1250000000000002E-2</v>
      </c>
      <c r="D1383" s="956"/>
      <c r="E1383" s="956"/>
      <c r="F1383" s="956"/>
      <c r="G1383" s="956"/>
      <c r="H1383" s="956">
        <v>95.766000000000005</v>
      </c>
      <c r="I1383" s="956">
        <v>95.757000000000005</v>
      </c>
      <c r="J1383" s="956">
        <v>95.756</v>
      </c>
      <c r="K1383" s="956">
        <v>95.611000000000004</v>
      </c>
      <c r="L1383" s="956">
        <v>95.44</v>
      </c>
      <c r="M1383" s="957">
        <v>95.144999999999996</v>
      </c>
      <c r="N1383" s="977"/>
      <c r="O1383" s="977"/>
      <c r="P1383" s="1184"/>
    </row>
    <row r="1384" spans="1:16" ht="15.75">
      <c r="A1384" s="1044"/>
      <c r="B1384" s="977"/>
      <c r="C1384" s="964">
        <v>4.2500000000000003E-2</v>
      </c>
      <c r="D1384" s="956"/>
      <c r="E1384" s="956"/>
      <c r="F1384" s="956"/>
      <c r="G1384" s="956"/>
      <c r="H1384" s="956">
        <v>96.244</v>
      </c>
      <c r="I1384" s="956">
        <v>96.234999999999999</v>
      </c>
      <c r="J1384" s="956">
        <v>96.233999999999995</v>
      </c>
      <c r="K1384" s="956">
        <v>96.088999999999999</v>
      </c>
      <c r="L1384" s="956">
        <v>95.918999999999997</v>
      </c>
      <c r="M1384" s="957">
        <v>95.623000000000005</v>
      </c>
      <c r="N1384" s="977"/>
      <c r="O1384" s="977"/>
      <c r="P1384" s="1184"/>
    </row>
    <row r="1385" spans="1:16" ht="15.75">
      <c r="A1385" s="1044"/>
      <c r="B1385" s="977"/>
      <c r="C1385" s="964">
        <v>4.3749999999999997E-2</v>
      </c>
      <c r="D1385" s="956"/>
      <c r="E1385" s="956"/>
      <c r="F1385" s="956"/>
      <c r="G1385" s="956"/>
      <c r="H1385" s="956">
        <v>96.688999999999993</v>
      </c>
      <c r="I1385" s="956">
        <v>96.680999999999997</v>
      </c>
      <c r="J1385" s="956">
        <v>96.68</v>
      </c>
      <c r="K1385" s="956">
        <v>96.534000000000006</v>
      </c>
      <c r="L1385" s="956">
        <v>96.364000000000004</v>
      </c>
      <c r="M1385" s="957">
        <v>96.069000000000003</v>
      </c>
      <c r="N1385" s="977"/>
      <c r="O1385" s="977"/>
      <c r="P1385" s="1184"/>
    </row>
    <row r="1386" spans="1:16" ht="15.75">
      <c r="A1386" s="1044"/>
      <c r="B1386" s="977"/>
      <c r="C1386" s="964">
        <v>4.4999999999999998E-2</v>
      </c>
      <c r="D1386" s="956"/>
      <c r="E1386" s="956"/>
      <c r="F1386" s="956"/>
      <c r="G1386" s="956"/>
      <c r="H1386" s="956">
        <v>97.016999999999996</v>
      </c>
      <c r="I1386" s="956">
        <v>97.009</v>
      </c>
      <c r="J1386" s="956">
        <v>97.007999999999996</v>
      </c>
      <c r="K1386" s="956">
        <v>96.861999999999995</v>
      </c>
      <c r="L1386" s="956">
        <v>96.691999999999993</v>
      </c>
      <c r="M1386" s="957">
        <v>96.397000000000006</v>
      </c>
      <c r="N1386" s="977"/>
      <c r="O1386" s="977"/>
      <c r="P1386" s="1184"/>
    </row>
    <row r="1387" spans="1:16" ht="15.75">
      <c r="A1387" s="1044"/>
      <c r="B1387" s="977"/>
      <c r="C1387" s="964">
        <v>4.6249999999999999E-2</v>
      </c>
      <c r="D1387" s="956"/>
      <c r="E1387" s="956"/>
      <c r="F1387" s="956"/>
      <c r="G1387" s="956"/>
      <c r="H1387" s="956">
        <v>96.394000000000005</v>
      </c>
      <c r="I1387" s="956">
        <v>96.393000000000001</v>
      </c>
      <c r="J1387" s="956">
        <v>96.387</v>
      </c>
      <c r="K1387" s="956">
        <v>96.210999999999999</v>
      </c>
      <c r="L1387" s="956">
        <v>96.01</v>
      </c>
      <c r="M1387" s="957">
        <v>95.685000000000002</v>
      </c>
      <c r="N1387" s="977"/>
      <c r="O1387" s="977"/>
      <c r="P1387" s="1184"/>
    </row>
    <row r="1388" spans="1:16" ht="15.75">
      <c r="A1388" s="1044"/>
      <c r="B1388" s="977"/>
      <c r="C1388" s="964">
        <v>4.7500000000000001E-2</v>
      </c>
      <c r="D1388" s="956"/>
      <c r="E1388" s="956"/>
      <c r="F1388" s="956"/>
      <c r="G1388" s="956"/>
      <c r="H1388" s="956">
        <v>96.944000000000003</v>
      </c>
      <c r="I1388" s="956">
        <v>96.927999999999997</v>
      </c>
      <c r="J1388" s="956">
        <v>96.915000000000006</v>
      </c>
      <c r="K1388" s="956">
        <v>96.747</v>
      </c>
      <c r="L1388" s="956">
        <v>96.554000000000002</v>
      </c>
      <c r="M1388" s="957">
        <v>96.236000000000004</v>
      </c>
      <c r="N1388" s="977"/>
      <c r="O1388" s="977"/>
      <c r="P1388" s="1184"/>
    </row>
    <row r="1389" spans="1:16" ht="15.75">
      <c r="A1389" s="1044"/>
      <c r="B1389" s="977"/>
      <c r="C1389" s="964">
        <v>4.8750000000000002E-2</v>
      </c>
      <c r="D1389" s="956"/>
      <c r="E1389" s="956"/>
      <c r="F1389" s="956"/>
      <c r="G1389" s="956"/>
      <c r="H1389" s="956">
        <v>97.387</v>
      </c>
      <c r="I1389" s="956">
        <v>97.370999999999995</v>
      </c>
      <c r="J1389" s="956">
        <v>97.358000000000004</v>
      </c>
      <c r="K1389" s="956">
        <v>97.19</v>
      </c>
      <c r="L1389" s="956">
        <v>96.997</v>
      </c>
      <c r="M1389" s="957">
        <v>96.679000000000002</v>
      </c>
      <c r="N1389" s="977"/>
      <c r="O1389" s="977"/>
      <c r="P1389" s="1184"/>
    </row>
    <row r="1390" spans="1:16" ht="15.75">
      <c r="A1390" s="1044"/>
      <c r="B1390" s="977"/>
      <c r="C1390" s="964">
        <v>4.99E-2</v>
      </c>
      <c r="D1390" s="956"/>
      <c r="E1390" s="956"/>
      <c r="F1390" s="956"/>
      <c r="G1390" s="956"/>
      <c r="H1390" s="956">
        <v>97.766999999999996</v>
      </c>
      <c r="I1390" s="956">
        <v>97.751000000000005</v>
      </c>
      <c r="J1390" s="956">
        <v>97.738</v>
      </c>
      <c r="K1390" s="956">
        <v>97.57</v>
      </c>
      <c r="L1390" s="956">
        <v>97.376000000000005</v>
      </c>
      <c r="M1390" s="957">
        <v>97.058000000000007</v>
      </c>
      <c r="N1390" s="977"/>
      <c r="O1390" s="977"/>
      <c r="P1390" s="1184"/>
    </row>
    <row r="1391" spans="1:16" ht="15.75">
      <c r="A1391" s="1044"/>
      <c r="B1391" s="977"/>
      <c r="C1391" s="964">
        <v>0.05</v>
      </c>
      <c r="D1391" s="956"/>
      <c r="E1391" s="956"/>
      <c r="F1391" s="956"/>
      <c r="G1391" s="956"/>
      <c r="H1391" s="956">
        <v>97.816999999999993</v>
      </c>
      <c r="I1391" s="956">
        <v>97.801000000000002</v>
      </c>
      <c r="J1391" s="956">
        <v>97.787999999999997</v>
      </c>
      <c r="K1391" s="956">
        <v>97.62</v>
      </c>
      <c r="L1391" s="956">
        <v>97.427000000000007</v>
      </c>
      <c r="M1391" s="957">
        <v>97.108999999999995</v>
      </c>
      <c r="N1391" s="977"/>
      <c r="O1391" s="977"/>
      <c r="P1391" s="1184"/>
    </row>
    <row r="1392" spans="1:16" ht="15.75">
      <c r="A1392" s="1044"/>
      <c r="B1392" s="977"/>
      <c r="C1392" s="964">
        <v>5.1249999999999997E-2</v>
      </c>
      <c r="D1392" s="956"/>
      <c r="E1392" s="956"/>
      <c r="F1392" s="956"/>
      <c r="G1392" s="956"/>
      <c r="H1392" s="956">
        <v>98.222999999999999</v>
      </c>
      <c r="I1392" s="956">
        <v>98.206999999999994</v>
      </c>
      <c r="J1392" s="956">
        <v>98.194000000000003</v>
      </c>
      <c r="K1392" s="956">
        <v>98.025999999999996</v>
      </c>
      <c r="L1392" s="956">
        <v>97.832999999999998</v>
      </c>
      <c r="M1392" s="957">
        <v>97.515000000000001</v>
      </c>
      <c r="N1392" s="977"/>
      <c r="O1392" s="977"/>
      <c r="P1392" s="1184"/>
    </row>
    <row r="1393" spans="1:16" ht="15.75">
      <c r="A1393" s="1044"/>
      <c r="B1393" s="977"/>
      <c r="C1393" s="964">
        <v>5.2499999999999998E-2</v>
      </c>
      <c r="D1393" s="956"/>
      <c r="E1393" s="956"/>
      <c r="F1393" s="956"/>
      <c r="G1393" s="956"/>
      <c r="H1393" s="956">
        <v>98.676000000000002</v>
      </c>
      <c r="I1393" s="956">
        <v>98.66</v>
      </c>
      <c r="J1393" s="956">
        <v>98.647000000000006</v>
      </c>
      <c r="K1393" s="956">
        <v>98.478999999999999</v>
      </c>
      <c r="L1393" s="956">
        <v>98.286000000000001</v>
      </c>
      <c r="M1393" s="957">
        <v>97.968000000000004</v>
      </c>
      <c r="N1393" s="977"/>
      <c r="O1393" s="977"/>
      <c r="P1393" s="1184"/>
    </row>
    <row r="1394" spans="1:16" ht="15.75">
      <c r="A1394" s="1044"/>
      <c r="B1394" s="977"/>
      <c r="C1394" s="964">
        <v>5.3749999999999999E-2</v>
      </c>
      <c r="D1394" s="956"/>
      <c r="E1394" s="956"/>
      <c r="F1394" s="956"/>
      <c r="G1394" s="956"/>
      <c r="H1394" s="956">
        <v>99.049000000000007</v>
      </c>
      <c r="I1394" s="956">
        <v>99.033000000000001</v>
      </c>
      <c r="J1394" s="956">
        <v>99.02</v>
      </c>
      <c r="K1394" s="956">
        <v>98.852000000000004</v>
      </c>
      <c r="L1394" s="956">
        <v>98.659000000000006</v>
      </c>
      <c r="M1394" s="957">
        <v>98.340999999999994</v>
      </c>
      <c r="N1394" s="977"/>
      <c r="O1394" s="977"/>
      <c r="P1394" s="1184"/>
    </row>
    <row r="1395" spans="1:16" ht="15.75">
      <c r="A1395" s="1044"/>
      <c r="B1395" s="977"/>
      <c r="C1395" s="964">
        <v>5.5E-2</v>
      </c>
      <c r="D1395" s="956"/>
      <c r="E1395" s="956"/>
      <c r="F1395" s="956"/>
      <c r="G1395" s="956"/>
      <c r="H1395" s="956">
        <v>99.215999999999994</v>
      </c>
      <c r="I1395" s="956">
        <v>99.200999999999993</v>
      </c>
      <c r="J1395" s="956">
        <v>99.186999999999998</v>
      </c>
      <c r="K1395" s="956">
        <v>99.019000000000005</v>
      </c>
      <c r="L1395" s="956">
        <v>98.825999999999993</v>
      </c>
      <c r="M1395" s="957">
        <v>98.507999999999996</v>
      </c>
      <c r="N1395" s="977"/>
      <c r="O1395" s="977"/>
      <c r="P1395" s="1184"/>
    </row>
    <row r="1396" spans="1:16" ht="15.75">
      <c r="A1396" s="1044"/>
      <c r="B1396" s="977"/>
      <c r="C1396" s="964">
        <v>5.6250000000000001E-2</v>
      </c>
      <c r="D1396" s="956"/>
      <c r="E1396" s="956"/>
      <c r="F1396" s="956"/>
      <c r="G1396" s="956"/>
      <c r="H1396" s="956">
        <v>99.328999999999994</v>
      </c>
      <c r="I1396" s="956">
        <v>99.299000000000007</v>
      </c>
      <c r="J1396" s="956">
        <v>99.271000000000001</v>
      </c>
      <c r="K1396" s="956">
        <v>99.087999999999994</v>
      </c>
      <c r="L1396" s="956">
        <v>98.88</v>
      </c>
      <c r="M1396" s="957">
        <v>98.546999999999997</v>
      </c>
      <c r="N1396" s="977"/>
      <c r="O1396" s="977"/>
      <c r="P1396" s="1184"/>
    </row>
    <row r="1397" spans="1:16" ht="15.75">
      <c r="A1397" s="1044"/>
      <c r="B1397" s="977"/>
      <c r="C1397" s="964">
        <v>5.7500000000000002E-2</v>
      </c>
      <c r="D1397" s="956"/>
      <c r="E1397" s="956"/>
      <c r="F1397" s="956"/>
      <c r="G1397" s="956"/>
      <c r="H1397" s="956">
        <v>99.754000000000005</v>
      </c>
      <c r="I1397" s="956">
        <v>99.724000000000004</v>
      </c>
      <c r="J1397" s="956">
        <v>99.695999999999998</v>
      </c>
      <c r="K1397" s="956">
        <v>99.513000000000005</v>
      </c>
      <c r="L1397" s="956">
        <v>99.305000000000007</v>
      </c>
      <c r="M1397" s="957">
        <v>98.971000000000004</v>
      </c>
      <c r="N1397" s="977"/>
      <c r="O1397" s="977"/>
      <c r="P1397" s="1184"/>
    </row>
    <row r="1398" spans="1:16" ht="15.75">
      <c r="A1398" s="1044"/>
      <c r="B1398" s="977"/>
      <c r="C1398" s="964">
        <v>5.8749999999999997E-2</v>
      </c>
      <c r="D1398" s="956"/>
      <c r="E1398" s="956"/>
      <c r="F1398" s="956"/>
      <c r="G1398" s="956"/>
      <c r="H1398" s="956">
        <v>100.101</v>
      </c>
      <c r="I1398" s="956">
        <v>100.071</v>
      </c>
      <c r="J1398" s="956">
        <v>100.04300000000001</v>
      </c>
      <c r="K1398" s="956">
        <v>99.86</v>
      </c>
      <c r="L1398" s="956">
        <v>99.652000000000001</v>
      </c>
      <c r="M1398" s="957">
        <v>99.319000000000003</v>
      </c>
      <c r="N1398" s="977"/>
      <c r="O1398" s="977"/>
      <c r="P1398" s="1184"/>
    </row>
    <row r="1399" spans="1:16" ht="15.75">
      <c r="A1399" s="1044"/>
      <c r="B1399" s="977"/>
      <c r="C1399" s="964">
        <v>5.9900000000000002E-2</v>
      </c>
      <c r="D1399" s="956"/>
      <c r="E1399" s="956"/>
      <c r="F1399" s="956"/>
      <c r="G1399" s="956"/>
      <c r="H1399" s="956">
        <v>100.25700000000001</v>
      </c>
      <c r="I1399" s="956">
        <v>100.227</v>
      </c>
      <c r="J1399" s="956">
        <v>100.199</v>
      </c>
      <c r="K1399" s="956">
        <v>100.01600000000001</v>
      </c>
      <c r="L1399" s="956">
        <v>99.808000000000007</v>
      </c>
      <c r="M1399" s="957">
        <v>99.474999999999994</v>
      </c>
      <c r="N1399" s="977"/>
      <c r="O1399" s="977"/>
      <c r="P1399" s="1184"/>
    </row>
    <row r="1400" spans="1:16" ht="15.75">
      <c r="A1400" s="1044"/>
      <c r="B1400" s="977"/>
      <c r="C1400" s="964">
        <v>0.06</v>
      </c>
      <c r="D1400" s="956"/>
      <c r="E1400" s="956"/>
      <c r="F1400" s="956"/>
      <c r="G1400" s="956"/>
      <c r="H1400" s="956">
        <v>100.254</v>
      </c>
      <c r="I1400" s="956">
        <v>100.224</v>
      </c>
      <c r="J1400" s="956">
        <v>100.197</v>
      </c>
      <c r="K1400" s="956">
        <v>100.014</v>
      </c>
      <c r="L1400" s="956">
        <v>99.805000000000007</v>
      </c>
      <c r="M1400" s="957">
        <v>99.471999999999994</v>
      </c>
      <c r="N1400" s="977"/>
      <c r="O1400" s="977"/>
      <c r="P1400" s="1184"/>
    </row>
    <row r="1401" spans="1:16" ht="15.75">
      <c r="A1401" s="973"/>
      <c r="B1401" s="973"/>
      <c r="C1401" s="964" t="s">
        <v>50</v>
      </c>
      <c r="D1401" s="956"/>
      <c r="E1401" s="956"/>
      <c r="F1401" s="956"/>
      <c r="G1401" s="956"/>
      <c r="H1401" s="956" t="s">
        <v>50</v>
      </c>
      <c r="I1401" s="956" t="s">
        <v>50</v>
      </c>
      <c r="J1401" s="956" t="s">
        <v>50</v>
      </c>
      <c r="K1401" s="956" t="s">
        <v>50</v>
      </c>
      <c r="L1401" s="956" t="s">
        <v>50</v>
      </c>
      <c r="M1401" s="957" t="s">
        <v>50</v>
      </c>
      <c r="N1401" s="973"/>
      <c r="O1401" s="973"/>
      <c r="P1401" s="1184"/>
    </row>
    <row r="1402" spans="1:16" ht="16.5" thickBot="1">
      <c r="A1402" s="1043"/>
      <c r="B1402" s="1043"/>
      <c r="C1402" s="965" t="s">
        <v>50</v>
      </c>
      <c r="D1402" s="959"/>
      <c r="E1402" s="959"/>
      <c r="F1402" s="959"/>
      <c r="G1402" s="959"/>
      <c r="H1402" s="959" t="s">
        <v>50</v>
      </c>
      <c r="I1402" s="959" t="s">
        <v>50</v>
      </c>
      <c r="J1402" s="959" t="s">
        <v>50</v>
      </c>
      <c r="K1402" s="959" t="s">
        <v>50</v>
      </c>
      <c r="L1402" s="959" t="s">
        <v>50</v>
      </c>
      <c r="M1402" s="960" t="s">
        <v>50</v>
      </c>
      <c r="N1402" s="1043"/>
      <c r="O1402" s="1043"/>
      <c r="P1402" s="1184"/>
    </row>
    <row r="1403" spans="1:16" ht="15.75">
      <c r="A1403" s="1046"/>
      <c r="B1403" s="1046"/>
      <c r="C1403" s="1839"/>
      <c r="D1403" s="1839"/>
      <c r="E1403" s="1839"/>
      <c r="F1403" s="1839"/>
      <c r="G1403" s="1839"/>
      <c r="H1403" s="1839"/>
      <c r="I1403" s="1839"/>
      <c r="J1403" s="1839"/>
      <c r="K1403" s="1839"/>
      <c r="L1403" s="1839"/>
      <c r="M1403" s="1839"/>
      <c r="N1403" s="1046"/>
      <c r="O1403" s="1046"/>
      <c r="P1403" s="1184"/>
    </row>
    <row r="1404" spans="1:16" ht="15.75">
      <c r="A1404" s="1048"/>
      <c r="B1404" s="1011"/>
      <c r="C1404" s="1837"/>
      <c r="D1404" s="1837"/>
      <c r="E1404" s="1837"/>
      <c r="F1404" s="1837"/>
      <c r="G1404" s="1837"/>
      <c r="H1404" s="1012"/>
      <c r="I1404" s="1012"/>
      <c r="J1404" s="1015"/>
      <c r="K1404" s="1015"/>
      <c r="L1404" s="1012"/>
      <c r="M1404" s="1016"/>
      <c r="N1404" s="1011"/>
      <c r="O1404" s="1011"/>
      <c r="P1404" s="1184"/>
    </row>
    <row r="1405" spans="1:16" ht="15.75">
      <c r="A1405" s="1048"/>
      <c r="B1405" s="1011"/>
      <c r="C1405" s="1012"/>
      <c r="D1405" s="1012"/>
      <c r="E1405" s="1012"/>
      <c r="F1405" s="1012"/>
      <c r="G1405" s="1012"/>
      <c r="H1405" s="1012"/>
      <c r="I1405" s="1012"/>
      <c r="J1405" s="1015"/>
      <c r="K1405" s="1015"/>
      <c r="L1405" s="1012"/>
      <c r="M1405" s="1016"/>
      <c r="N1405" s="1011"/>
      <c r="O1405" s="1011"/>
      <c r="P1405" s="1184"/>
    </row>
    <row r="1406" spans="1:16" ht="15.75">
      <c r="A1406" s="1048"/>
      <c r="B1406" s="1011"/>
      <c r="C1406" s="1017"/>
      <c r="D1406" s="1017"/>
      <c r="E1406" s="1017"/>
      <c r="F1406" s="1017"/>
      <c r="G1406" s="1017"/>
      <c r="H1406" s="1017"/>
      <c r="I1406" s="1017"/>
      <c r="J1406" s="1017"/>
      <c r="K1406" s="1017"/>
      <c r="L1406" s="1017"/>
      <c r="M1406" s="1017"/>
      <c r="N1406" s="1011"/>
      <c r="O1406" s="1011"/>
      <c r="P1406" s="1184"/>
    </row>
    <row r="1407" spans="1:16" ht="15.75">
      <c r="A1407" s="1048"/>
      <c r="B1407" s="1011"/>
      <c r="C1407" s="1017"/>
      <c r="D1407" s="1017"/>
      <c r="E1407" s="1017"/>
      <c r="F1407" s="1017"/>
      <c r="G1407" s="1017"/>
      <c r="H1407" s="1017"/>
      <c r="I1407" s="1017"/>
      <c r="J1407" s="1017"/>
      <c r="K1407" s="1017"/>
      <c r="L1407" s="1017"/>
      <c r="M1407" s="1017"/>
      <c r="N1407" s="1011"/>
      <c r="O1407" s="1011"/>
      <c r="P1407" s="1184"/>
    </row>
    <row r="1408" spans="1:16" ht="15.75">
      <c r="A1408" s="1048"/>
      <c r="B1408" s="1011"/>
      <c r="C1408" s="1018"/>
      <c r="D1408" s="1019"/>
      <c r="E1408" s="1019"/>
      <c r="F1408" s="1019"/>
      <c r="G1408" s="1019"/>
      <c r="H1408" s="1019"/>
      <c r="I1408" s="1019"/>
      <c r="J1408" s="1019"/>
      <c r="K1408" s="1019"/>
      <c r="L1408" s="1019"/>
      <c r="M1408" s="1019"/>
      <c r="N1408" s="1011"/>
      <c r="O1408" s="1011"/>
      <c r="P1408" s="1184"/>
    </row>
    <row r="1409" spans="1:16" ht="15.75">
      <c r="A1409" s="1048"/>
      <c r="B1409" s="1011"/>
      <c r="C1409" s="1018"/>
      <c r="D1409" s="1019"/>
      <c r="E1409" s="1019"/>
      <c r="F1409" s="1019"/>
      <c r="G1409" s="1019"/>
      <c r="H1409" s="1019"/>
      <c r="I1409" s="1019"/>
      <c r="J1409" s="1019"/>
      <c r="K1409" s="1019"/>
      <c r="L1409" s="1019"/>
      <c r="M1409" s="1019"/>
      <c r="N1409" s="1011"/>
      <c r="O1409" s="1011"/>
      <c r="P1409" s="1184"/>
    </row>
    <row r="1410" spans="1:16" ht="15.75">
      <c r="A1410" s="1048"/>
      <c r="B1410" s="1011"/>
      <c r="C1410" s="1018"/>
      <c r="D1410" s="1019"/>
      <c r="E1410" s="1019"/>
      <c r="F1410" s="1019"/>
      <c r="G1410" s="1019"/>
      <c r="H1410" s="1019"/>
      <c r="I1410" s="1019"/>
      <c r="J1410" s="1019"/>
      <c r="K1410" s="1019"/>
      <c r="L1410" s="1019"/>
      <c r="M1410" s="1019"/>
      <c r="N1410" s="1011"/>
      <c r="O1410" s="1011"/>
      <c r="P1410" s="1184"/>
    </row>
    <row r="1411" spans="1:16" ht="15.75">
      <c r="A1411" s="1048"/>
      <c r="B1411" s="1011"/>
      <c r="C1411" s="1018"/>
      <c r="D1411" s="1019"/>
      <c r="E1411" s="1019"/>
      <c r="F1411" s="1019"/>
      <c r="G1411" s="1019"/>
      <c r="H1411" s="1019"/>
      <c r="I1411" s="1019"/>
      <c r="J1411" s="1019"/>
      <c r="K1411" s="1019"/>
      <c r="L1411" s="1019"/>
      <c r="M1411" s="1019"/>
      <c r="N1411" s="1011"/>
      <c r="O1411" s="1011"/>
      <c r="P1411" s="1184"/>
    </row>
    <row r="1412" spans="1:16" ht="15.75">
      <c r="A1412" s="1048"/>
      <c r="B1412" s="1011"/>
      <c r="C1412" s="1018"/>
      <c r="D1412" s="1019"/>
      <c r="E1412" s="1019"/>
      <c r="F1412" s="1019"/>
      <c r="G1412" s="1019"/>
      <c r="H1412" s="1019"/>
      <c r="I1412" s="1019"/>
      <c r="J1412" s="1019"/>
      <c r="K1412" s="1019"/>
      <c r="L1412" s="1019"/>
      <c r="M1412" s="1019"/>
      <c r="N1412" s="1011"/>
      <c r="O1412" s="1011"/>
      <c r="P1412" s="1184"/>
    </row>
    <row r="1413" spans="1:16" ht="15.75">
      <c r="A1413" s="1048"/>
      <c r="B1413" s="1011"/>
      <c r="C1413" s="1018"/>
      <c r="D1413" s="1019"/>
      <c r="E1413" s="1019"/>
      <c r="F1413" s="1019"/>
      <c r="G1413" s="1019"/>
      <c r="H1413" s="1019"/>
      <c r="I1413" s="1019"/>
      <c r="J1413" s="1019"/>
      <c r="K1413" s="1019"/>
      <c r="L1413" s="1019"/>
      <c r="M1413" s="1019"/>
      <c r="N1413" s="1011"/>
      <c r="O1413" s="1011"/>
      <c r="P1413" s="1184"/>
    </row>
    <row r="1414" spans="1:16" ht="15.75">
      <c r="A1414" s="1048"/>
      <c r="B1414" s="1011"/>
      <c r="C1414" s="1018"/>
      <c r="D1414" s="1019"/>
      <c r="E1414" s="1019"/>
      <c r="F1414" s="1019"/>
      <c r="G1414" s="1019"/>
      <c r="H1414" s="1019"/>
      <c r="I1414" s="1019"/>
      <c r="J1414" s="1019"/>
      <c r="K1414" s="1019"/>
      <c r="L1414" s="1019"/>
      <c r="M1414" s="1019"/>
      <c r="N1414" s="1011"/>
      <c r="O1414" s="1011"/>
      <c r="P1414" s="1184"/>
    </row>
    <row r="1415" spans="1:16" ht="15.75">
      <c r="A1415" s="1048"/>
      <c r="B1415" s="1011"/>
      <c r="C1415" s="1018"/>
      <c r="D1415" s="1019"/>
      <c r="E1415" s="1019"/>
      <c r="F1415" s="1019"/>
      <c r="G1415" s="1019"/>
      <c r="H1415" s="1019"/>
      <c r="I1415" s="1019"/>
      <c r="J1415" s="1019"/>
      <c r="K1415" s="1019"/>
      <c r="L1415" s="1019"/>
      <c r="M1415" s="1019"/>
      <c r="N1415" s="1011"/>
      <c r="O1415" s="1011"/>
      <c r="P1415" s="1184"/>
    </row>
    <row r="1416" spans="1:16" ht="15.75">
      <c r="A1416" s="1048"/>
      <c r="B1416" s="1011"/>
      <c r="C1416" s="1018"/>
      <c r="D1416" s="1019"/>
      <c r="E1416" s="1019"/>
      <c r="F1416" s="1019"/>
      <c r="G1416" s="1019"/>
      <c r="H1416" s="1019"/>
      <c r="I1416" s="1019"/>
      <c r="J1416" s="1019"/>
      <c r="K1416" s="1019"/>
      <c r="L1416" s="1019"/>
      <c r="M1416" s="1019"/>
      <c r="N1416" s="1011"/>
      <c r="O1416" s="1011"/>
      <c r="P1416" s="1184"/>
    </row>
    <row r="1417" spans="1:16" ht="15.75">
      <c r="A1417" s="1048"/>
      <c r="B1417" s="1011"/>
      <c r="C1417" s="1018"/>
      <c r="D1417" s="1019"/>
      <c r="E1417" s="1019"/>
      <c r="F1417" s="1019"/>
      <c r="G1417" s="1019"/>
      <c r="H1417" s="1019"/>
      <c r="I1417" s="1019"/>
      <c r="J1417" s="1019"/>
      <c r="K1417" s="1019"/>
      <c r="L1417" s="1019"/>
      <c r="M1417" s="1019"/>
      <c r="N1417" s="1011"/>
      <c r="O1417" s="1011"/>
      <c r="P1417" s="1184"/>
    </row>
    <row r="1418" spans="1:16" ht="15.75">
      <c r="A1418" s="1048"/>
      <c r="B1418" s="1011"/>
      <c r="C1418" s="1018"/>
      <c r="D1418" s="1019"/>
      <c r="E1418" s="1019"/>
      <c r="F1418" s="1019"/>
      <c r="G1418" s="1019"/>
      <c r="H1418" s="1019"/>
      <c r="I1418" s="1019"/>
      <c r="J1418" s="1019"/>
      <c r="K1418" s="1019"/>
      <c r="L1418" s="1019"/>
      <c r="M1418" s="1019"/>
      <c r="N1418" s="1011"/>
      <c r="O1418" s="1011"/>
      <c r="P1418" s="1184"/>
    </row>
    <row r="1419" spans="1:16" ht="15.75">
      <c r="A1419" s="1048"/>
      <c r="B1419" s="1011"/>
      <c r="C1419" s="1018"/>
      <c r="D1419" s="1019"/>
      <c r="E1419" s="1019"/>
      <c r="F1419" s="1019"/>
      <c r="G1419" s="1019"/>
      <c r="H1419" s="1019"/>
      <c r="I1419" s="1019"/>
      <c r="J1419" s="1019"/>
      <c r="K1419" s="1019"/>
      <c r="L1419" s="1019"/>
      <c r="M1419" s="1019"/>
      <c r="N1419" s="1011"/>
      <c r="O1419" s="1011"/>
      <c r="P1419" s="1184"/>
    </row>
    <row r="1420" spans="1:16" ht="15.75">
      <c r="A1420" s="1048"/>
      <c r="B1420" s="1011"/>
      <c r="C1420" s="1018"/>
      <c r="D1420" s="1019"/>
      <c r="E1420" s="1019"/>
      <c r="F1420" s="1019"/>
      <c r="G1420" s="1019"/>
      <c r="H1420" s="1019"/>
      <c r="I1420" s="1019"/>
      <c r="J1420" s="1019"/>
      <c r="K1420" s="1019"/>
      <c r="L1420" s="1019"/>
      <c r="M1420" s="1019"/>
      <c r="N1420" s="1011"/>
      <c r="O1420" s="1011"/>
      <c r="P1420" s="1184"/>
    </row>
    <row r="1421" spans="1:16" ht="15.75">
      <c r="A1421" s="1048"/>
      <c r="B1421" s="1011"/>
      <c r="C1421" s="1018"/>
      <c r="D1421" s="1019"/>
      <c r="E1421" s="1019"/>
      <c r="F1421" s="1019"/>
      <c r="G1421" s="1019"/>
      <c r="H1421" s="1019"/>
      <c r="I1421" s="1019"/>
      <c r="J1421" s="1019"/>
      <c r="K1421" s="1019"/>
      <c r="L1421" s="1019"/>
      <c r="M1421" s="1019"/>
      <c r="N1421" s="1011"/>
      <c r="O1421" s="1011"/>
      <c r="P1421" s="1184"/>
    </row>
    <row r="1422" spans="1:16" ht="15.75">
      <c r="A1422" s="1048"/>
      <c r="B1422" s="1011"/>
      <c r="C1422" s="1018"/>
      <c r="D1422" s="1019"/>
      <c r="E1422" s="1019"/>
      <c r="F1422" s="1019"/>
      <c r="G1422" s="1019"/>
      <c r="H1422" s="1019"/>
      <c r="I1422" s="1019"/>
      <c r="J1422" s="1019"/>
      <c r="K1422" s="1019"/>
      <c r="L1422" s="1019"/>
      <c r="M1422" s="1019"/>
      <c r="N1422" s="1011"/>
      <c r="O1422" s="1011"/>
      <c r="P1422" s="1184"/>
    </row>
    <row r="1423" spans="1:16" ht="15.75">
      <c r="A1423" s="1048"/>
      <c r="B1423" s="1011"/>
      <c r="C1423" s="1018"/>
      <c r="D1423" s="1019"/>
      <c r="E1423" s="1019"/>
      <c r="F1423" s="1019"/>
      <c r="G1423" s="1019"/>
      <c r="H1423" s="1019"/>
      <c r="I1423" s="1019"/>
      <c r="J1423" s="1019"/>
      <c r="K1423" s="1019"/>
      <c r="L1423" s="1019"/>
      <c r="M1423" s="1019"/>
      <c r="N1423" s="1011"/>
      <c r="O1423" s="1011"/>
      <c r="P1423" s="1184"/>
    </row>
    <row r="1424" spans="1:16" ht="18.75">
      <c r="A1424" s="1049"/>
      <c r="B1424" s="1049"/>
      <c r="C1424" s="1018"/>
      <c r="D1424" s="1019"/>
      <c r="E1424" s="1019"/>
      <c r="F1424" s="1019"/>
      <c r="G1424" s="1019"/>
      <c r="H1424" s="1019"/>
      <c r="I1424" s="1019"/>
      <c r="J1424" s="1019"/>
      <c r="K1424" s="1019"/>
      <c r="L1424" s="1019"/>
      <c r="M1424" s="1019"/>
      <c r="N1424" s="1049"/>
      <c r="O1424" s="1049"/>
      <c r="P1424" s="1184"/>
    </row>
    <row r="1425" spans="1:16" ht="18.75">
      <c r="A1425" s="1049"/>
      <c r="B1425" s="1049"/>
      <c r="C1425" s="1018"/>
      <c r="D1425" s="1019"/>
      <c r="E1425" s="1019"/>
      <c r="F1425" s="1019"/>
      <c r="G1425" s="1019"/>
      <c r="H1425" s="1019"/>
      <c r="I1425" s="1019"/>
      <c r="J1425" s="1019"/>
      <c r="K1425" s="1019"/>
      <c r="L1425" s="1019"/>
      <c r="M1425" s="1019"/>
      <c r="N1425" s="1049"/>
      <c r="O1425" s="1049"/>
    </row>
    <row r="1426" spans="1:16" ht="15.75">
      <c r="A1426" s="1010"/>
      <c r="B1426" s="1010"/>
      <c r="C1426" s="1018"/>
      <c r="D1426" s="1019"/>
      <c r="E1426" s="1019"/>
      <c r="F1426" s="1019"/>
      <c r="G1426" s="1019"/>
      <c r="H1426" s="1019"/>
      <c r="I1426" s="1019"/>
      <c r="J1426" s="1019"/>
      <c r="K1426" s="1019"/>
      <c r="L1426" s="1019"/>
      <c r="M1426" s="1019"/>
      <c r="N1426" s="1010"/>
      <c r="O1426" s="1010"/>
    </row>
    <row r="1427" spans="1:16" ht="16.5" thickBot="1">
      <c r="A1427" s="1010"/>
      <c r="B1427" s="1010"/>
      <c r="C1427" s="1023"/>
      <c r="D1427" s="1024"/>
      <c r="E1427" s="1024"/>
      <c r="F1427" s="1024"/>
      <c r="G1427" s="1024"/>
      <c r="H1427" s="1024"/>
      <c r="I1427" s="1024"/>
      <c r="J1427" s="1024"/>
      <c r="K1427" s="1024"/>
      <c r="L1427" s="1024"/>
      <c r="M1427" s="1024"/>
      <c r="N1427" s="1010"/>
      <c r="O1427" s="1010"/>
    </row>
    <row r="1428" spans="1:16" ht="15.75" thickBot="1">
      <c r="A1428" s="1005" t="s">
        <v>582</v>
      </c>
      <c r="B1428" s="1006"/>
      <c r="C1428" s="1006"/>
      <c r="D1428" s="1006"/>
      <c r="E1428" s="1006"/>
      <c r="F1428" s="1006"/>
      <c r="G1428" s="1006"/>
      <c r="H1428" s="1006"/>
      <c r="I1428" s="1006"/>
      <c r="J1428" s="1006"/>
      <c r="K1428" s="1006" t="s">
        <v>583</v>
      </c>
      <c r="L1428" s="1006"/>
      <c r="M1428" s="1006"/>
      <c r="N1428" s="1006"/>
      <c r="O1428" s="1007"/>
    </row>
    <row r="1429" spans="1:16" ht="16.5" thickBot="1">
      <c r="A1429" s="1029"/>
      <c r="B1429" s="1030"/>
      <c r="C1429" s="1031"/>
      <c r="D1429" s="1031"/>
      <c r="E1429" s="1031"/>
      <c r="F1429" s="1031"/>
      <c r="G1429" s="1031"/>
      <c r="H1429" s="1032" t="s">
        <v>693</v>
      </c>
      <c r="I1429" s="1031"/>
      <c r="J1429" s="1031"/>
      <c r="K1429" s="1031"/>
      <c r="L1429" s="1031"/>
      <c r="M1429" s="1031"/>
      <c r="N1429" s="1030"/>
      <c r="O1429" s="1033"/>
    </row>
    <row r="1430" spans="1:16" ht="16.5" thickBot="1">
      <c r="A1430" s="1001"/>
      <c r="B1430" s="1011"/>
      <c r="C1430" s="1815" t="s">
        <v>694</v>
      </c>
      <c r="D1430" s="1816"/>
      <c r="E1430" s="1816"/>
      <c r="F1430" s="1816"/>
      <c r="G1430" s="1816"/>
      <c r="H1430" s="1816"/>
      <c r="I1430" s="1816"/>
      <c r="J1430" s="1816"/>
      <c r="K1430" s="1816"/>
      <c r="L1430" s="1816"/>
      <c r="M1430" s="1817"/>
      <c r="N1430" s="982"/>
      <c r="O1430" s="983"/>
      <c r="P1430" s="1183" t="s">
        <v>806</v>
      </c>
    </row>
    <row r="1431" spans="1:16" ht="15.75">
      <c r="A1431" s="1001"/>
      <c r="B1431" s="1011"/>
      <c r="C1431" s="1832" t="s">
        <v>695</v>
      </c>
      <c r="D1431" s="1833"/>
      <c r="E1431" s="1833"/>
      <c r="F1431" s="1833"/>
      <c r="G1431" s="1833"/>
      <c r="H1431" s="940"/>
      <c r="I1431" s="940"/>
      <c r="J1431" s="943"/>
      <c r="K1431" s="943"/>
      <c r="L1431" s="940"/>
      <c r="M1431" s="966" t="s">
        <v>696</v>
      </c>
      <c r="N1431" s="982"/>
      <c r="O1431" s="983"/>
      <c r="P1431" s="1183"/>
    </row>
    <row r="1432" spans="1:16" ht="15.75">
      <c r="A1432" s="1001"/>
      <c r="B1432" s="1011"/>
      <c r="C1432" s="963"/>
      <c r="D1432" s="946"/>
      <c r="E1432" s="946"/>
      <c r="F1432" s="946"/>
      <c r="G1432" s="946"/>
      <c r="H1432" s="946"/>
      <c r="I1432" s="946"/>
      <c r="J1432" s="947"/>
      <c r="K1432" s="947"/>
      <c r="L1432" s="946"/>
      <c r="M1432" s="948"/>
      <c r="N1432" s="982"/>
      <c r="O1432" s="984"/>
      <c r="P1432" s="1183"/>
    </row>
    <row r="1433" spans="1:16" ht="15.75">
      <c r="A1433" s="1001"/>
      <c r="B1433" s="1011"/>
      <c r="C1433" s="949"/>
      <c r="D1433" s="950"/>
      <c r="E1433" s="950"/>
      <c r="F1433" s="950"/>
      <c r="G1433" s="950"/>
      <c r="H1433" s="950"/>
      <c r="I1433" s="950"/>
      <c r="J1433" s="950"/>
      <c r="K1433" s="950"/>
      <c r="L1433" s="950"/>
      <c r="M1433" s="951"/>
      <c r="N1433" s="985"/>
      <c r="O1433" s="983"/>
      <c r="P1433" s="1183"/>
    </row>
    <row r="1434" spans="1:16" ht="15.75">
      <c r="A1434" s="1001"/>
      <c r="B1434" s="1011"/>
      <c r="C1434" s="952" t="s">
        <v>548</v>
      </c>
      <c r="D1434" s="953" t="s">
        <v>549</v>
      </c>
      <c r="E1434" s="953" t="s">
        <v>550</v>
      </c>
      <c r="F1434" s="953" t="s">
        <v>551</v>
      </c>
      <c r="G1434" s="953" t="s">
        <v>552</v>
      </c>
      <c r="H1434" s="953" t="s">
        <v>553</v>
      </c>
      <c r="I1434" s="953" t="s">
        <v>554</v>
      </c>
      <c r="J1434" s="953" t="s">
        <v>555</v>
      </c>
      <c r="K1434" s="953" t="s">
        <v>556</v>
      </c>
      <c r="L1434" s="953" t="s">
        <v>557</v>
      </c>
      <c r="M1434" s="954" t="s">
        <v>558</v>
      </c>
      <c r="N1434" s="985"/>
      <c r="O1434" s="983"/>
      <c r="P1434" s="1183" t="s">
        <v>439</v>
      </c>
    </row>
    <row r="1435" spans="1:16" ht="15.75">
      <c r="A1435" s="1001"/>
      <c r="B1435" s="1011"/>
      <c r="C1435" s="964">
        <v>5.4899999999999997E-2</v>
      </c>
      <c r="D1435" s="956"/>
      <c r="E1435" s="956"/>
      <c r="F1435" s="956"/>
      <c r="G1435" s="956"/>
      <c r="H1435" s="956">
        <v>97.266999999999996</v>
      </c>
      <c r="I1435" s="956">
        <v>97.244</v>
      </c>
      <c r="J1435" s="956">
        <v>97.206999999999994</v>
      </c>
      <c r="K1435" s="956">
        <v>97.048000000000002</v>
      </c>
      <c r="L1435" s="956">
        <v>96.863</v>
      </c>
      <c r="M1435" s="957">
        <v>96.554000000000002</v>
      </c>
      <c r="N1435" s="985"/>
      <c r="O1435" s="986"/>
      <c r="P1435" s="1188">
        <f>SUM(R2)</f>
        <v>0.625</v>
      </c>
    </row>
    <row r="1436" spans="1:16" ht="15.75">
      <c r="A1436" s="1001"/>
      <c r="B1436" s="1011"/>
      <c r="C1436" s="964">
        <v>5.5E-2</v>
      </c>
      <c r="D1436" s="956"/>
      <c r="E1436" s="956"/>
      <c r="F1436" s="956"/>
      <c r="G1436" s="956"/>
      <c r="H1436" s="956">
        <v>97.388999999999996</v>
      </c>
      <c r="I1436" s="956">
        <v>97.367000000000004</v>
      </c>
      <c r="J1436" s="956">
        <v>97.33</v>
      </c>
      <c r="K1436" s="956">
        <v>97.17</v>
      </c>
      <c r="L1436" s="956">
        <v>96.984999999999999</v>
      </c>
      <c r="M1436" s="957">
        <v>96.676000000000002</v>
      </c>
      <c r="N1436" s="987"/>
      <c r="O1436" s="988"/>
      <c r="P1436" s="1188">
        <f>SUM(P1435)</f>
        <v>0.625</v>
      </c>
    </row>
    <row r="1437" spans="1:16" ht="15.75">
      <c r="A1437" s="1001"/>
      <c r="B1437" s="1004"/>
      <c r="C1437" s="964">
        <v>5.6250000000000001E-2</v>
      </c>
      <c r="D1437" s="956"/>
      <c r="E1437" s="956"/>
      <c r="F1437" s="956"/>
      <c r="G1437" s="956"/>
      <c r="H1437" s="956">
        <v>98.254999999999995</v>
      </c>
      <c r="I1437" s="956">
        <v>98.233000000000004</v>
      </c>
      <c r="J1437" s="956">
        <v>98.195999999999998</v>
      </c>
      <c r="K1437" s="956">
        <v>98.036000000000001</v>
      </c>
      <c r="L1437" s="956">
        <v>97.852000000000004</v>
      </c>
      <c r="M1437" s="957">
        <v>97.542000000000002</v>
      </c>
      <c r="N1437" s="987"/>
      <c r="O1437" s="988"/>
      <c r="P1437" s="1188">
        <f t="shared" ref="P1437:P1454" si="22">SUM(P1436)</f>
        <v>0.625</v>
      </c>
    </row>
    <row r="1438" spans="1:16" ht="15.75">
      <c r="A1438" s="1036"/>
      <c r="B1438" s="1011"/>
      <c r="C1438" s="964">
        <v>5.7500000000000002E-2</v>
      </c>
      <c r="D1438" s="956"/>
      <c r="E1438" s="956"/>
      <c r="F1438" s="956"/>
      <c r="G1438" s="956"/>
      <c r="H1438" s="956">
        <v>99.04</v>
      </c>
      <c r="I1438" s="956">
        <v>99.018000000000001</v>
      </c>
      <c r="J1438" s="956">
        <v>98.980999999999995</v>
      </c>
      <c r="K1438" s="956">
        <v>98.820999999999998</v>
      </c>
      <c r="L1438" s="956">
        <v>98.637</v>
      </c>
      <c r="M1438" s="957">
        <v>98.326999999999998</v>
      </c>
      <c r="N1438" s="987"/>
      <c r="O1438" s="988"/>
      <c r="P1438" s="1188">
        <f t="shared" si="22"/>
        <v>0.625</v>
      </c>
    </row>
    <row r="1439" spans="1:16" ht="15.75">
      <c r="A1439" s="1036"/>
      <c r="B1439" s="1011"/>
      <c r="C1439" s="964">
        <v>5.8749999999999997E-2</v>
      </c>
      <c r="D1439" s="956"/>
      <c r="E1439" s="956"/>
      <c r="F1439" s="956"/>
      <c r="G1439" s="956"/>
      <c r="H1439" s="956">
        <v>99.588999999999999</v>
      </c>
      <c r="I1439" s="956">
        <v>99.566000000000003</v>
      </c>
      <c r="J1439" s="956">
        <v>99.528999999999996</v>
      </c>
      <c r="K1439" s="956">
        <v>99.37</v>
      </c>
      <c r="L1439" s="956">
        <v>99.185000000000002</v>
      </c>
      <c r="M1439" s="957">
        <v>98.876000000000005</v>
      </c>
      <c r="N1439" s="989"/>
      <c r="O1439" s="990"/>
      <c r="P1439" s="1188">
        <f t="shared" si="22"/>
        <v>0.625</v>
      </c>
    </row>
    <row r="1440" spans="1:16" ht="15.75">
      <c r="A1440" s="1036"/>
      <c r="B1440" s="1050"/>
      <c r="C1440" s="964">
        <v>5.9900000000000002E-2</v>
      </c>
      <c r="D1440" s="956"/>
      <c r="E1440" s="956"/>
      <c r="F1440" s="956"/>
      <c r="G1440" s="956"/>
      <c r="H1440" s="956">
        <v>100.047</v>
      </c>
      <c r="I1440" s="956">
        <v>100.024</v>
      </c>
      <c r="J1440" s="956">
        <v>99.986999999999995</v>
      </c>
      <c r="K1440" s="956">
        <v>99.828000000000003</v>
      </c>
      <c r="L1440" s="956">
        <v>99.643000000000001</v>
      </c>
      <c r="M1440" s="957">
        <v>99.334000000000003</v>
      </c>
      <c r="N1440" s="989"/>
      <c r="O1440" s="990"/>
      <c r="P1440" s="1188">
        <f t="shared" si="22"/>
        <v>0.625</v>
      </c>
    </row>
    <row r="1441" spans="1:16" ht="15.75">
      <c r="A1441" s="1036"/>
      <c r="B1441" s="1051"/>
      <c r="C1441" s="964">
        <v>0.06</v>
      </c>
      <c r="D1441" s="956"/>
      <c r="E1441" s="956"/>
      <c r="F1441" s="956"/>
      <c r="G1441" s="956"/>
      <c r="H1441" s="956">
        <v>100.069</v>
      </c>
      <c r="I1441" s="956">
        <v>100.047</v>
      </c>
      <c r="J1441" s="956">
        <v>100.01</v>
      </c>
      <c r="K1441" s="956">
        <v>99.85</v>
      </c>
      <c r="L1441" s="956">
        <v>99.665999999999997</v>
      </c>
      <c r="M1441" s="957">
        <v>99.355999999999995</v>
      </c>
      <c r="N1441" s="991"/>
      <c r="O1441" s="992"/>
      <c r="P1441" s="1188">
        <f t="shared" si="22"/>
        <v>0.625</v>
      </c>
    </row>
    <row r="1442" spans="1:16" ht="15.75">
      <c r="A1442" s="1036"/>
      <c r="B1442" s="1052"/>
      <c r="C1442" s="964">
        <v>6.1249999999999999E-2</v>
      </c>
      <c r="D1442" s="956"/>
      <c r="E1442" s="956"/>
      <c r="F1442" s="956"/>
      <c r="G1442" s="956"/>
      <c r="H1442" s="956">
        <v>100.349</v>
      </c>
      <c r="I1442" s="956">
        <v>100.327</v>
      </c>
      <c r="J1442" s="956">
        <v>100.29</v>
      </c>
      <c r="K1442" s="956">
        <v>100.13</v>
      </c>
      <c r="L1442" s="956">
        <v>99.945999999999998</v>
      </c>
      <c r="M1442" s="957">
        <v>99.635999999999996</v>
      </c>
      <c r="N1442" s="993"/>
      <c r="O1442" s="992"/>
      <c r="P1442" s="1188">
        <f t="shared" si="22"/>
        <v>0.625</v>
      </c>
    </row>
    <row r="1443" spans="1:16" ht="15.75">
      <c r="A1443" s="1036"/>
      <c r="B1443" s="1052"/>
      <c r="C1443" s="964">
        <v>6.25E-2</v>
      </c>
      <c r="D1443" s="956"/>
      <c r="E1443" s="956"/>
      <c r="F1443" s="956"/>
      <c r="G1443" s="956"/>
      <c r="H1443" s="956">
        <v>100.521</v>
      </c>
      <c r="I1443" s="956">
        <v>100.47499999999999</v>
      </c>
      <c r="J1443" s="956">
        <v>100.426</v>
      </c>
      <c r="K1443" s="956">
        <v>100.259</v>
      </c>
      <c r="L1443" s="956">
        <v>100.06699999999999</v>
      </c>
      <c r="M1443" s="957">
        <v>99.75</v>
      </c>
      <c r="N1443" s="985"/>
      <c r="O1443" s="983"/>
      <c r="P1443" s="1188">
        <f t="shared" si="22"/>
        <v>0.625</v>
      </c>
    </row>
    <row r="1444" spans="1:16" ht="15.75">
      <c r="A1444" s="1036"/>
      <c r="B1444" s="1052"/>
      <c r="C1444" s="964">
        <v>6.3750000000000001E-2</v>
      </c>
      <c r="D1444" s="956"/>
      <c r="E1444" s="956"/>
      <c r="F1444" s="956"/>
      <c r="G1444" s="956"/>
      <c r="H1444" s="956">
        <v>100.973</v>
      </c>
      <c r="I1444" s="956">
        <v>100.928</v>
      </c>
      <c r="J1444" s="956">
        <v>100.878</v>
      </c>
      <c r="K1444" s="956">
        <v>100.711</v>
      </c>
      <c r="L1444" s="956">
        <v>100.51900000000001</v>
      </c>
      <c r="M1444" s="957">
        <v>100.202</v>
      </c>
      <c r="N1444" s="985"/>
      <c r="O1444" s="983"/>
      <c r="P1444" s="1188">
        <f t="shared" si="22"/>
        <v>0.625</v>
      </c>
    </row>
    <row r="1445" spans="1:16" ht="15.75">
      <c r="A1445" s="1036"/>
      <c r="B1445" s="1052"/>
      <c r="C1445" s="964">
        <v>6.4899999999999999E-2</v>
      </c>
      <c r="D1445" s="956"/>
      <c r="E1445" s="956"/>
      <c r="F1445" s="956"/>
      <c r="G1445" s="956"/>
      <c r="H1445" s="956">
        <v>101.343</v>
      </c>
      <c r="I1445" s="956">
        <v>101.297</v>
      </c>
      <c r="J1445" s="956">
        <v>101.247</v>
      </c>
      <c r="K1445" s="956">
        <v>101.08</v>
      </c>
      <c r="L1445" s="956">
        <v>100.889</v>
      </c>
      <c r="M1445" s="957">
        <v>100.572</v>
      </c>
      <c r="N1445" s="985"/>
      <c r="O1445" s="983"/>
      <c r="P1445" s="1188">
        <f t="shared" si="22"/>
        <v>0.625</v>
      </c>
    </row>
    <row r="1446" spans="1:16" ht="15.75">
      <c r="A1446" s="1036"/>
      <c r="B1446" s="1053"/>
      <c r="C1446" s="964">
        <v>6.5000000000000002E-2</v>
      </c>
      <c r="D1446" s="956"/>
      <c r="E1446" s="956"/>
      <c r="F1446" s="956"/>
      <c r="G1446" s="956"/>
      <c r="H1446" s="956">
        <v>101.364</v>
      </c>
      <c r="I1446" s="956">
        <v>101.318</v>
      </c>
      <c r="J1446" s="956">
        <v>101.268</v>
      </c>
      <c r="K1446" s="956">
        <v>101.101</v>
      </c>
      <c r="L1446" s="956">
        <v>100.90900000000001</v>
      </c>
      <c r="M1446" s="957">
        <v>100.592</v>
      </c>
      <c r="N1446" s="989"/>
      <c r="O1446" s="983"/>
      <c r="P1446" s="1188">
        <f t="shared" si="22"/>
        <v>0.625</v>
      </c>
    </row>
    <row r="1447" spans="1:16" ht="15.75">
      <c r="A1447" s="1036"/>
      <c r="B1447" s="1052"/>
      <c r="C1447" s="964">
        <v>6.6250000000000003E-2</v>
      </c>
      <c r="D1447" s="956"/>
      <c r="E1447" s="956"/>
      <c r="F1447" s="956"/>
      <c r="G1447" s="956"/>
      <c r="H1447" s="956">
        <v>101.56699999999999</v>
      </c>
      <c r="I1447" s="956">
        <v>101.52200000000001</v>
      </c>
      <c r="J1447" s="956">
        <v>101.47199999999999</v>
      </c>
      <c r="K1447" s="956">
        <v>101.30500000000001</v>
      </c>
      <c r="L1447" s="956">
        <v>101.113</v>
      </c>
      <c r="M1447" s="957">
        <v>100.79600000000001</v>
      </c>
      <c r="N1447" s="989"/>
      <c r="O1447" s="997"/>
      <c r="P1447" s="1188">
        <f t="shared" si="22"/>
        <v>0.625</v>
      </c>
    </row>
    <row r="1448" spans="1:16" ht="15.75">
      <c r="A1448" s="1036"/>
      <c r="B1448" s="1011"/>
      <c r="C1448" s="964">
        <v>6.7500000000000004E-2</v>
      </c>
      <c r="D1448" s="956"/>
      <c r="E1448" s="956"/>
      <c r="F1448" s="956"/>
      <c r="G1448" s="956"/>
      <c r="H1448" s="956">
        <v>101.627</v>
      </c>
      <c r="I1448" s="956">
        <v>101.566</v>
      </c>
      <c r="J1448" s="956">
        <v>101.486</v>
      </c>
      <c r="K1448" s="956">
        <v>101.282</v>
      </c>
      <c r="L1448" s="956">
        <v>101.053</v>
      </c>
      <c r="M1448" s="957">
        <v>100.699</v>
      </c>
      <c r="N1448" s="989"/>
      <c r="O1448" s="997"/>
      <c r="P1448" s="1188">
        <f t="shared" si="22"/>
        <v>0.625</v>
      </c>
    </row>
    <row r="1449" spans="1:16" ht="15.75">
      <c r="A1449" s="972"/>
      <c r="B1449" s="972"/>
      <c r="C1449" s="964">
        <v>6.8750000000000006E-2</v>
      </c>
      <c r="D1449" s="956"/>
      <c r="E1449" s="956"/>
      <c r="F1449" s="956"/>
      <c r="G1449" s="956"/>
      <c r="H1449" s="956">
        <v>102.04</v>
      </c>
      <c r="I1449" s="956">
        <v>101.979</v>
      </c>
      <c r="J1449" s="956">
        <v>101.899</v>
      </c>
      <c r="K1449" s="956">
        <v>101.69499999999999</v>
      </c>
      <c r="L1449" s="956">
        <v>101.46599999999999</v>
      </c>
      <c r="M1449" s="957">
        <v>101.11199999999999</v>
      </c>
      <c r="N1449" s="996"/>
      <c r="O1449" s="995"/>
      <c r="P1449" s="1188">
        <f t="shared" si="22"/>
        <v>0.625</v>
      </c>
    </row>
    <row r="1450" spans="1:16" ht="15.75">
      <c r="A1450" s="1038"/>
      <c r="B1450" s="1038"/>
      <c r="C1450" s="964">
        <v>6.9900000000000004E-2</v>
      </c>
      <c r="D1450" s="956"/>
      <c r="E1450" s="956"/>
      <c r="F1450" s="956"/>
      <c r="G1450" s="956"/>
      <c r="H1450" s="956">
        <v>102.395</v>
      </c>
      <c r="I1450" s="956">
        <v>102.334</v>
      </c>
      <c r="J1450" s="956">
        <v>102.254</v>
      </c>
      <c r="K1450" s="956">
        <v>102.05</v>
      </c>
      <c r="L1450" s="956">
        <v>101.821</v>
      </c>
      <c r="M1450" s="957">
        <v>101.467</v>
      </c>
      <c r="N1450" s="972"/>
      <c r="O1450" s="972"/>
      <c r="P1450" s="1188">
        <f t="shared" si="22"/>
        <v>0.625</v>
      </c>
    </row>
    <row r="1451" spans="1:16" ht="15.75">
      <c r="A1451" s="1038"/>
      <c r="B1451" s="1054"/>
      <c r="C1451" s="964">
        <v>7.0000000000000007E-2</v>
      </c>
      <c r="D1451" s="956"/>
      <c r="E1451" s="956"/>
      <c r="F1451" s="956"/>
      <c r="G1451" s="956"/>
      <c r="H1451" s="956">
        <v>102.41</v>
      </c>
      <c r="I1451" s="956">
        <v>102.348</v>
      </c>
      <c r="J1451" s="956">
        <v>102.26900000000001</v>
      </c>
      <c r="K1451" s="956">
        <v>102.06399999999999</v>
      </c>
      <c r="L1451" s="956">
        <v>101.83499999999999</v>
      </c>
      <c r="M1451" s="957">
        <v>101.48099999999999</v>
      </c>
      <c r="N1451" s="972"/>
      <c r="O1451" s="972"/>
      <c r="P1451" s="1188">
        <f t="shared" si="22"/>
        <v>0.625</v>
      </c>
    </row>
    <row r="1452" spans="1:16" ht="15.75">
      <c r="A1452" s="1038"/>
      <c r="B1452" s="1054"/>
      <c r="C1452" s="964">
        <v>7.1249999999999994E-2</v>
      </c>
      <c r="D1452" s="956"/>
      <c r="E1452" s="956"/>
      <c r="F1452" s="956"/>
      <c r="G1452" s="956"/>
      <c r="H1452" s="956">
        <v>102.60599999999999</v>
      </c>
      <c r="I1452" s="956">
        <v>102.544</v>
      </c>
      <c r="J1452" s="956">
        <v>102.465</v>
      </c>
      <c r="K1452" s="956">
        <v>102.26</v>
      </c>
      <c r="L1452" s="956">
        <v>102.03100000000001</v>
      </c>
      <c r="M1452" s="957">
        <v>101.67700000000001</v>
      </c>
      <c r="N1452" s="1010"/>
      <c r="O1452" s="1010"/>
      <c r="P1452" s="1188">
        <f t="shared" si="22"/>
        <v>0.625</v>
      </c>
    </row>
    <row r="1453" spans="1:16" ht="15.75">
      <c r="A1453" s="1038"/>
      <c r="B1453" s="1054"/>
      <c r="C1453" s="964">
        <v>7.2499999999999995E-2</v>
      </c>
      <c r="D1453" s="956"/>
      <c r="E1453" s="956"/>
      <c r="F1453" s="956"/>
      <c r="G1453" s="956"/>
      <c r="H1453" s="956">
        <v>101.846</v>
      </c>
      <c r="I1453" s="956">
        <v>101.76900000000001</v>
      </c>
      <c r="J1453" s="956">
        <v>101.679</v>
      </c>
      <c r="K1453" s="956">
        <v>101.468</v>
      </c>
      <c r="L1453" s="956">
        <v>101.23099999999999</v>
      </c>
      <c r="M1453" s="957">
        <v>100.87</v>
      </c>
      <c r="N1453" s="1010"/>
      <c r="O1453" s="1010"/>
      <c r="P1453" s="1188">
        <f t="shared" si="22"/>
        <v>0.625</v>
      </c>
    </row>
    <row r="1454" spans="1:16" ht="16.5" thickBot="1">
      <c r="A1454" s="1038"/>
      <c r="B1454" s="1055"/>
      <c r="C1454" s="965">
        <v>7.3749999999999996E-2</v>
      </c>
      <c r="D1454" s="959"/>
      <c r="E1454" s="959"/>
      <c r="F1454" s="959"/>
      <c r="G1454" s="959"/>
      <c r="H1454" s="959">
        <v>102.242</v>
      </c>
      <c r="I1454" s="959">
        <v>102.16500000000001</v>
      </c>
      <c r="J1454" s="959">
        <v>102.075</v>
      </c>
      <c r="K1454" s="959">
        <v>101.864</v>
      </c>
      <c r="L1454" s="959">
        <v>101.627</v>
      </c>
      <c r="M1454" s="960">
        <v>101.265</v>
      </c>
      <c r="N1454" s="989"/>
      <c r="O1454" s="997"/>
      <c r="P1454" s="1188">
        <f t="shared" si="22"/>
        <v>0.625</v>
      </c>
    </row>
    <row r="1455" spans="1:16" ht="16.5" thickBot="1">
      <c r="A1455" s="1038"/>
      <c r="B1455" s="1055"/>
      <c r="C1455" s="1815" t="s">
        <v>697</v>
      </c>
      <c r="D1455" s="1830"/>
      <c r="E1455" s="1830"/>
      <c r="F1455" s="1830"/>
      <c r="G1455" s="1830"/>
      <c r="H1455" s="1830"/>
      <c r="I1455" s="1830"/>
      <c r="J1455" s="1830"/>
      <c r="K1455" s="1830"/>
      <c r="L1455" s="1830"/>
      <c r="M1455" s="1831"/>
      <c r="N1455" s="989"/>
      <c r="O1455" s="997"/>
      <c r="P1455" s="1183"/>
    </row>
    <row r="1456" spans="1:16" ht="15.75">
      <c r="A1456" s="1038"/>
      <c r="B1456" s="1056"/>
      <c r="C1456" s="1832" t="s">
        <v>698</v>
      </c>
      <c r="D1456" s="1833"/>
      <c r="E1456" s="1833"/>
      <c r="F1456" s="1833"/>
      <c r="G1456" s="1833"/>
      <c r="H1456" s="940"/>
      <c r="I1456" s="940"/>
      <c r="J1456" s="943"/>
      <c r="K1456" s="943"/>
      <c r="L1456" s="940"/>
      <c r="M1456" s="966" t="s">
        <v>699</v>
      </c>
      <c r="N1456" s="989"/>
      <c r="O1456" s="997"/>
      <c r="P1456" s="1183"/>
    </row>
    <row r="1457" spans="1:16" ht="15.75">
      <c r="A1457" s="1038"/>
      <c r="B1457" s="1056"/>
      <c r="C1457" s="963"/>
      <c r="D1457" s="946"/>
      <c r="E1457" s="946"/>
      <c r="F1457" s="946"/>
      <c r="G1457" s="946"/>
      <c r="H1457" s="946"/>
      <c r="I1457" s="946"/>
      <c r="J1457" s="947"/>
      <c r="K1457" s="947"/>
      <c r="L1457" s="946"/>
      <c r="M1457" s="948"/>
      <c r="N1457" s="989"/>
      <c r="O1457" s="997"/>
      <c r="P1457" s="1183"/>
    </row>
    <row r="1458" spans="1:16" ht="15.75">
      <c r="A1458" s="1038"/>
      <c r="B1458" s="1056"/>
      <c r="C1458" s="949"/>
      <c r="D1458" s="950"/>
      <c r="E1458" s="950"/>
      <c r="F1458" s="950"/>
      <c r="G1458" s="950"/>
      <c r="H1458" s="950"/>
      <c r="I1458" s="950"/>
      <c r="J1458" s="950"/>
      <c r="K1458" s="950"/>
      <c r="L1458" s="950"/>
      <c r="M1458" s="951"/>
      <c r="N1458" s="989"/>
      <c r="O1458" s="997"/>
      <c r="P1458" s="1183"/>
    </row>
    <row r="1459" spans="1:16" ht="15.75">
      <c r="A1459" s="1036"/>
      <c r="B1459" s="1011"/>
      <c r="C1459" s="952" t="s">
        <v>548</v>
      </c>
      <c r="D1459" s="953" t="s">
        <v>549</v>
      </c>
      <c r="E1459" s="953" t="s">
        <v>550</v>
      </c>
      <c r="F1459" s="953" t="s">
        <v>551</v>
      </c>
      <c r="G1459" s="953" t="s">
        <v>552</v>
      </c>
      <c r="H1459" s="953" t="s">
        <v>553</v>
      </c>
      <c r="I1459" s="953" t="s">
        <v>554</v>
      </c>
      <c r="J1459" s="953" t="s">
        <v>555</v>
      </c>
      <c r="K1459" s="953" t="s">
        <v>556</v>
      </c>
      <c r="L1459" s="953" t="s">
        <v>557</v>
      </c>
      <c r="M1459" s="954" t="s">
        <v>558</v>
      </c>
      <c r="N1459" s="989"/>
      <c r="O1459" s="997"/>
      <c r="P1459" s="1183" t="s">
        <v>439</v>
      </c>
    </row>
    <row r="1460" spans="1:16" ht="15.75">
      <c r="A1460" s="1036"/>
      <c r="B1460" s="1011"/>
      <c r="C1460" s="964">
        <v>4.1250000000000002E-2</v>
      </c>
      <c r="D1460" s="956"/>
      <c r="E1460" s="956"/>
      <c r="F1460" s="956"/>
      <c r="G1460" s="956"/>
      <c r="H1460" s="956">
        <v>95.766000000000005</v>
      </c>
      <c r="I1460" s="956">
        <v>95.757000000000005</v>
      </c>
      <c r="J1460" s="956">
        <v>95.756</v>
      </c>
      <c r="K1460" s="956">
        <v>95.611000000000004</v>
      </c>
      <c r="L1460" s="956">
        <v>95.44</v>
      </c>
      <c r="M1460" s="957">
        <v>95.144999999999996</v>
      </c>
      <c r="N1460" s="989"/>
      <c r="O1460" s="997"/>
      <c r="P1460" s="1188">
        <f>SUM(R2)</f>
        <v>0.625</v>
      </c>
    </row>
    <row r="1461" spans="1:16" ht="15.75">
      <c r="A1461" s="1036"/>
      <c r="B1461" s="1011"/>
      <c r="C1461" s="964">
        <v>4.2500000000000003E-2</v>
      </c>
      <c r="D1461" s="956"/>
      <c r="E1461" s="956"/>
      <c r="F1461" s="956"/>
      <c r="G1461" s="956"/>
      <c r="H1461" s="956">
        <v>96.244</v>
      </c>
      <c r="I1461" s="956">
        <v>96.234999999999999</v>
      </c>
      <c r="J1461" s="956">
        <v>96.233999999999995</v>
      </c>
      <c r="K1461" s="956">
        <v>96.088999999999999</v>
      </c>
      <c r="L1461" s="956">
        <v>95.918999999999997</v>
      </c>
      <c r="M1461" s="957">
        <v>95.623000000000005</v>
      </c>
      <c r="N1461" s="989"/>
      <c r="O1461" s="997"/>
      <c r="P1461" s="1188">
        <f>SUM(P1460)</f>
        <v>0.625</v>
      </c>
    </row>
    <row r="1462" spans="1:16" ht="15.75">
      <c r="A1462" s="1036"/>
      <c r="B1462" s="1011"/>
      <c r="C1462" s="964">
        <v>4.3749999999999997E-2</v>
      </c>
      <c r="D1462" s="956"/>
      <c r="E1462" s="956"/>
      <c r="F1462" s="956"/>
      <c r="G1462" s="956"/>
      <c r="H1462" s="956">
        <v>96.688999999999993</v>
      </c>
      <c r="I1462" s="956">
        <v>96.680999999999997</v>
      </c>
      <c r="J1462" s="956">
        <v>96.68</v>
      </c>
      <c r="K1462" s="956">
        <v>96.534000000000006</v>
      </c>
      <c r="L1462" s="956">
        <v>96.364000000000004</v>
      </c>
      <c r="M1462" s="957">
        <v>96.069000000000003</v>
      </c>
      <c r="N1462" s="1041"/>
      <c r="O1462" s="1042"/>
      <c r="P1462" s="1188">
        <f t="shared" ref="P1462:P1479" si="23">SUM(P1461)</f>
        <v>0.625</v>
      </c>
    </row>
    <row r="1463" spans="1:16" ht="15.75">
      <c r="A1463" s="1036"/>
      <c r="B1463" s="1011"/>
      <c r="C1463" s="964">
        <v>4.4999999999999998E-2</v>
      </c>
      <c r="D1463" s="956"/>
      <c r="E1463" s="956"/>
      <c r="F1463" s="956"/>
      <c r="G1463" s="956"/>
      <c r="H1463" s="956">
        <v>97.016999999999996</v>
      </c>
      <c r="I1463" s="956">
        <v>97.009</v>
      </c>
      <c r="J1463" s="956">
        <v>97.007999999999996</v>
      </c>
      <c r="K1463" s="956">
        <v>96.861999999999995</v>
      </c>
      <c r="L1463" s="956">
        <v>96.691999999999993</v>
      </c>
      <c r="M1463" s="957">
        <v>96.397000000000006</v>
      </c>
      <c r="N1463" s="1041"/>
      <c r="O1463" s="1042"/>
      <c r="P1463" s="1188">
        <f t="shared" si="23"/>
        <v>0.625</v>
      </c>
    </row>
    <row r="1464" spans="1:16" ht="15.75">
      <c r="A1464" s="1036"/>
      <c r="B1464" s="1011"/>
      <c r="C1464" s="964">
        <v>4.6249999999999999E-2</v>
      </c>
      <c r="D1464" s="956"/>
      <c r="E1464" s="956"/>
      <c r="F1464" s="956"/>
      <c r="G1464" s="956"/>
      <c r="H1464" s="956">
        <v>96.394000000000005</v>
      </c>
      <c r="I1464" s="956">
        <v>96.393000000000001</v>
      </c>
      <c r="J1464" s="956">
        <v>96.387</v>
      </c>
      <c r="K1464" s="956">
        <v>96.210999999999999</v>
      </c>
      <c r="L1464" s="956">
        <v>96.01</v>
      </c>
      <c r="M1464" s="957">
        <v>95.685000000000002</v>
      </c>
      <c r="N1464" s="1041"/>
      <c r="O1464" s="1042"/>
      <c r="P1464" s="1188">
        <f t="shared" si="23"/>
        <v>0.625</v>
      </c>
    </row>
    <row r="1465" spans="1:16" ht="15.75">
      <c r="A1465" s="1036"/>
      <c r="B1465" s="1011"/>
      <c r="C1465" s="964">
        <v>4.7500000000000001E-2</v>
      </c>
      <c r="D1465" s="956"/>
      <c r="E1465" s="956"/>
      <c r="F1465" s="956"/>
      <c r="G1465" s="956"/>
      <c r="H1465" s="956">
        <v>96.885000000000005</v>
      </c>
      <c r="I1465" s="956">
        <v>96.882999999999996</v>
      </c>
      <c r="J1465" s="956">
        <v>96.876999999999995</v>
      </c>
      <c r="K1465" s="956">
        <v>96.700999999999993</v>
      </c>
      <c r="L1465" s="956">
        <v>96.5</v>
      </c>
      <c r="M1465" s="957">
        <v>96.174999999999997</v>
      </c>
      <c r="N1465" s="1041"/>
      <c r="O1465" s="1042"/>
      <c r="P1465" s="1188">
        <f t="shared" si="23"/>
        <v>0.625</v>
      </c>
    </row>
    <row r="1466" spans="1:16" ht="15.75">
      <c r="A1466" s="1036"/>
      <c r="B1466" s="1011"/>
      <c r="C1466" s="964">
        <v>4.8750000000000002E-2</v>
      </c>
      <c r="D1466" s="956"/>
      <c r="E1466" s="956"/>
      <c r="F1466" s="956"/>
      <c r="G1466" s="956"/>
      <c r="H1466" s="956">
        <v>97.338999999999999</v>
      </c>
      <c r="I1466" s="956">
        <v>97.337999999999994</v>
      </c>
      <c r="J1466" s="956">
        <v>97.331000000000003</v>
      </c>
      <c r="K1466" s="956">
        <v>97.156000000000006</v>
      </c>
      <c r="L1466" s="956">
        <v>96.954999999999998</v>
      </c>
      <c r="M1466" s="957">
        <v>96.63</v>
      </c>
      <c r="N1466" s="1041"/>
      <c r="O1466" s="1042"/>
      <c r="P1466" s="1188">
        <f t="shared" si="23"/>
        <v>0.625</v>
      </c>
    </row>
    <row r="1467" spans="1:16" ht="15.75">
      <c r="A1467" s="972"/>
      <c r="B1467" s="972"/>
      <c r="C1467" s="964">
        <v>4.99E-2</v>
      </c>
      <c r="D1467" s="956"/>
      <c r="E1467" s="956"/>
      <c r="F1467" s="956"/>
      <c r="G1467" s="956"/>
      <c r="H1467" s="956">
        <v>97.67</v>
      </c>
      <c r="I1467" s="956">
        <v>97.668999999999997</v>
      </c>
      <c r="J1467" s="956">
        <v>97.662999999999997</v>
      </c>
      <c r="K1467" s="956">
        <v>97.486999999999995</v>
      </c>
      <c r="L1467" s="956">
        <v>97.286000000000001</v>
      </c>
      <c r="M1467" s="957">
        <v>96.960999999999999</v>
      </c>
      <c r="N1467" s="972"/>
      <c r="O1467" s="972"/>
      <c r="P1467" s="1188">
        <f t="shared" si="23"/>
        <v>0.625</v>
      </c>
    </row>
    <row r="1468" spans="1:16" ht="15.75">
      <c r="A1468" s="972"/>
      <c r="B1468" s="972"/>
      <c r="C1468" s="964">
        <v>0.05</v>
      </c>
      <c r="D1468" s="956"/>
      <c r="E1468" s="956"/>
      <c r="F1468" s="956"/>
      <c r="G1468" s="956"/>
      <c r="H1468" s="956">
        <v>97.683999999999997</v>
      </c>
      <c r="I1468" s="956">
        <v>97.683000000000007</v>
      </c>
      <c r="J1468" s="956">
        <v>97.676000000000002</v>
      </c>
      <c r="K1468" s="956">
        <v>97.501000000000005</v>
      </c>
      <c r="L1468" s="956">
        <v>97.3</v>
      </c>
      <c r="M1468" s="957">
        <v>96.974999999999994</v>
      </c>
      <c r="N1468" s="972"/>
      <c r="O1468" s="972"/>
      <c r="P1468" s="1188">
        <f t="shared" si="23"/>
        <v>0.625</v>
      </c>
    </row>
    <row r="1469" spans="1:16" ht="15.75">
      <c r="A1469" s="972"/>
      <c r="B1469" s="972"/>
      <c r="C1469" s="964">
        <v>5.1249999999999997E-2</v>
      </c>
      <c r="D1469" s="956"/>
      <c r="E1469" s="956"/>
      <c r="F1469" s="956"/>
      <c r="G1469" s="956"/>
      <c r="H1469" s="956">
        <v>98.222999999999999</v>
      </c>
      <c r="I1469" s="956">
        <v>98.206999999999994</v>
      </c>
      <c r="J1469" s="956">
        <v>98.194000000000003</v>
      </c>
      <c r="K1469" s="956">
        <v>98.025999999999996</v>
      </c>
      <c r="L1469" s="956">
        <v>97.832999999999998</v>
      </c>
      <c r="M1469" s="957">
        <v>97.515000000000001</v>
      </c>
      <c r="N1469" s="972"/>
      <c r="O1469" s="972"/>
      <c r="P1469" s="1188">
        <f t="shared" si="23"/>
        <v>0.625</v>
      </c>
    </row>
    <row r="1470" spans="1:16" ht="15.75">
      <c r="A1470" s="972"/>
      <c r="B1470" s="972"/>
      <c r="C1470" s="964">
        <v>5.2499999999999998E-2</v>
      </c>
      <c r="D1470" s="956"/>
      <c r="E1470" s="956"/>
      <c r="F1470" s="956"/>
      <c r="G1470" s="956"/>
      <c r="H1470" s="956">
        <v>98.676000000000002</v>
      </c>
      <c r="I1470" s="956">
        <v>98.66</v>
      </c>
      <c r="J1470" s="956">
        <v>98.647000000000006</v>
      </c>
      <c r="K1470" s="956">
        <v>98.478999999999999</v>
      </c>
      <c r="L1470" s="956">
        <v>98.286000000000001</v>
      </c>
      <c r="M1470" s="957">
        <v>97.968000000000004</v>
      </c>
      <c r="N1470" s="972"/>
      <c r="O1470" s="978"/>
      <c r="P1470" s="1188">
        <f t="shared" si="23"/>
        <v>0.625</v>
      </c>
    </row>
    <row r="1471" spans="1:16" ht="15.75">
      <c r="A1471" s="972"/>
      <c r="B1471" s="972"/>
      <c r="C1471" s="964">
        <v>5.3749999999999999E-2</v>
      </c>
      <c r="D1471" s="956"/>
      <c r="E1471" s="956"/>
      <c r="F1471" s="956"/>
      <c r="G1471" s="956"/>
      <c r="H1471" s="956">
        <v>99.049000000000007</v>
      </c>
      <c r="I1471" s="956">
        <v>99.033000000000001</v>
      </c>
      <c r="J1471" s="956">
        <v>99.02</v>
      </c>
      <c r="K1471" s="956">
        <v>98.852000000000004</v>
      </c>
      <c r="L1471" s="956">
        <v>98.659000000000006</v>
      </c>
      <c r="M1471" s="957">
        <v>98.340999999999994</v>
      </c>
      <c r="N1471" s="972"/>
      <c r="O1471" s="972"/>
      <c r="P1471" s="1188">
        <f t="shared" si="23"/>
        <v>0.625</v>
      </c>
    </row>
    <row r="1472" spans="1:16" ht="15.75">
      <c r="A1472" s="972"/>
      <c r="B1472" s="972"/>
      <c r="C1472" s="964">
        <v>5.5E-2</v>
      </c>
      <c r="D1472" s="956"/>
      <c r="E1472" s="956"/>
      <c r="F1472" s="956"/>
      <c r="G1472" s="956"/>
      <c r="H1472" s="956">
        <v>99.215999999999994</v>
      </c>
      <c r="I1472" s="956">
        <v>99.200999999999993</v>
      </c>
      <c r="J1472" s="956">
        <v>99.186999999999998</v>
      </c>
      <c r="K1472" s="956">
        <v>99.019000000000005</v>
      </c>
      <c r="L1472" s="956">
        <v>98.825999999999993</v>
      </c>
      <c r="M1472" s="957">
        <v>98.507999999999996</v>
      </c>
      <c r="N1472" s="972"/>
      <c r="O1472" s="972"/>
      <c r="P1472" s="1188">
        <f t="shared" si="23"/>
        <v>0.625</v>
      </c>
    </row>
    <row r="1473" spans="1:16" ht="15.75">
      <c r="A1473" s="972"/>
      <c r="B1473" s="972"/>
      <c r="C1473" s="964">
        <v>5.6250000000000001E-2</v>
      </c>
      <c r="D1473" s="956"/>
      <c r="E1473" s="956"/>
      <c r="F1473" s="956"/>
      <c r="G1473" s="956"/>
      <c r="H1473" s="956">
        <v>99.328999999999994</v>
      </c>
      <c r="I1473" s="956">
        <v>99.299000000000007</v>
      </c>
      <c r="J1473" s="956">
        <v>99.271000000000001</v>
      </c>
      <c r="K1473" s="956">
        <v>99.087999999999994</v>
      </c>
      <c r="L1473" s="956">
        <v>98.88</v>
      </c>
      <c r="M1473" s="957">
        <v>98.546999999999997</v>
      </c>
      <c r="N1473" s="972"/>
      <c r="O1473" s="972"/>
      <c r="P1473" s="1188">
        <f t="shared" si="23"/>
        <v>0.625</v>
      </c>
    </row>
    <row r="1474" spans="1:16" ht="15.75">
      <c r="A1474" s="972"/>
      <c r="B1474" s="972"/>
      <c r="C1474" s="964">
        <v>5.7500000000000002E-2</v>
      </c>
      <c r="D1474" s="956"/>
      <c r="E1474" s="956"/>
      <c r="F1474" s="956"/>
      <c r="G1474" s="956"/>
      <c r="H1474" s="956">
        <v>99.754000000000005</v>
      </c>
      <c r="I1474" s="956">
        <v>99.724000000000004</v>
      </c>
      <c r="J1474" s="956">
        <v>99.695999999999998</v>
      </c>
      <c r="K1474" s="956">
        <v>99.513000000000005</v>
      </c>
      <c r="L1474" s="956">
        <v>99.305000000000007</v>
      </c>
      <c r="M1474" s="957">
        <v>98.971000000000004</v>
      </c>
      <c r="N1474" s="972"/>
      <c r="O1474" s="972"/>
      <c r="P1474" s="1188">
        <f t="shared" si="23"/>
        <v>0.625</v>
      </c>
    </row>
    <row r="1475" spans="1:16" ht="15.75">
      <c r="A1475" s="972"/>
      <c r="B1475" s="972"/>
      <c r="C1475" s="964">
        <v>5.8749999999999997E-2</v>
      </c>
      <c r="D1475" s="956"/>
      <c r="E1475" s="956"/>
      <c r="F1475" s="956"/>
      <c r="G1475" s="956"/>
      <c r="H1475" s="956">
        <v>100.101</v>
      </c>
      <c r="I1475" s="956">
        <v>100.071</v>
      </c>
      <c r="J1475" s="956">
        <v>100.04300000000001</v>
      </c>
      <c r="K1475" s="956">
        <v>99.86</v>
      </c>
      <c r="L1475" s="956">
        <v>99.652000000000001</v>
      </c>
      <c r="M1475" s="957">
        <v>99.319000000000003</v>
      </c>
      <c r="N1475" s="972"/>
      <c r="O1475" s="972"/>
      <c r="P1475" s="1188">
        <f t="shared" si="23"/>
        <v>0.625</v>
      </c>
    </row>
    <row r="1476" spans="1:16" ht="15.75">
      <c r="A1476" s="972"/>
      <c r="B1476" s="972"/>
      <c r="C1476" s="964">
        <v>5.9900000000000002E-2</v>
      </c>
      <c r="D1476" s="956"/>
      <c r="E1476" s="956"/>
      <c r="F1476" s="956"/>
      <c r="G1476" s="956"/>
      <c r="H1476" s="956">
        <v>100.25700000000001</v>
      </c>
      <c r="I1476" s="956">
        <v>100.227</v>
      </c>
      <c r="J1476" s="956">
        <v>100.199</v>
      </c>
      <c r="K1476" s="956">
        <v>100.01600000000001</v>
      </c>
      <c r="L1476" s="956">
        <v>99.808000000000007</v>
      </c>
      <c r="M1476" s="957">
        <v>99.474999999999994</v>
      </c>
      <c r="N1476" s="972"/>
      <c r="O1476" s="972"/>
      <c r="P1476" s="1188">
        <f t="shared" si="23"/>
        <v>0.625</v>
      </c>
    </row>
    <row r="1477" spans="1:16" ht="15.75">
      <c r="A1477" s="972"/>
      <c r="B1477" s="972"/>
      <c r="C1477" s="964">
        <v>0.06</v>
      </c>
      <c r="D1477" s="956"/>
      <c r="E1477" s="956"/>
      <c r="F1477" s="956"/>
      <c r="G1477" s="956"/>
      <c r="H1477" s="956">
        <v>100.254</v>
      </c>
      <c r="I1477" s="956">
        <v>100.224</v>
      </c>
      <c r="J1477" s="956">
        <v>100.197</v>
      </c>
      <c r="K1477" s="956">
        <v>100.014</v>
      </c>
      <c r="L1477" s="956">
        <v>99.805000000000007</v>
      </c>
      <c r="M1477" s="957">
        <v>99.471999999999994</v>
      </c>
      <c r="N1477" s="972"/>
      <c r="O1477" s="972"/>
      <c r="P1477" s="1188">
        <f t="shared" si="23"/>
        <v>0.625</v>
      </c>
    </row>
    <row r="1478" spans="1:16" ht="15.75">
      <c r="A1478" s="972"/>
      <c r="B1478" s="972"/>
      <c r="C1478" s="964" t="s">
        <v>50</v>
      </c>
      <c r="D1478" s="956"/>
      <c r="E1478" s="956"/>
      <c r="F1478" s="956"/>
      <c r="G1478" s="956"/>
      <c r="H1478" s="956" t="s">
        <v>50</v>
      </c>
      <c r="I1478" s="956" t="s">
        <v>50</v>
      </c>
      <c r="J1478" s="956" t="s">
        <v>50</v>
      </c>
      <c r="K1478" s="956" t="s">
        <v>50</v>
      </c>
      <c r="L1478" s="956" t="s">
        <v>50</v>
      </c>
      <c r="M1478" s="957" t="s">
        <v>50</v>
      </c>
      <c r="N1478" s="972"/>
      <c r="O1478" s="972"/>
      <c r="P1478" s="1188">
        <f t="shared" si="23"/>
        <v>0.625</v>
      </c>
    </row>
    <row r="1479" spans="1:16" ht="16.5" thickBot="1">
      <c r="A1479" s="972"/>
      <c r="B1479" s="972"/>
      <c r="C1479" s="965" t="s">
        <v>50</v>
      </c>
      <c r="D1479" s="959"/>
      <c r="E1479" s="959"/>
      <c r="F1479" s="959"/>
      <c r="G1479" s="959"/>
      <c r="H1479" s="959" t="s">
        <v>50</v>
      </c>
      <c r="I1479" s="959" t="s">
        <v>50</v>
      </c>
      <c r="J1479" s="959" t="s">
        <v>50</v>
      </c>
      <c r="K1479" s="959" t="s">
        <v>50</v>
      </c>
      <c r="L1479" s="959" t="s">
        <v>50</v>
      </c>
      <c r="M1479" s="960" t="s">
        <v>50</v>
      </c>
      <c r="N1479" s="972"/>
      <c r="O1479" s="972"/>
      <c r="P1479" s="1188">
        <f t="shared" si="23"/>
        <v>0.625</v>
      </c>
    </row>
    <row r="1480" spans="1:16" ht="16.5" thickBot="1">
      <c r="A1480" s="1029"/>
      <c r="B1480" s="1030"/>
      <c r="C1480" s="1030"/>
      <c r="D1480" s="1030"/>
      <c r="E1480" s="1030"/>
      <c r="F1480" s="1030"/>
      <c r="G1480" s="1030"/>
      <c r="H1480" s="1032" t="s">
        <v>693</v>
      </c>
      <c r="I1480" s="1030"/>
      <c r="J1480" s="1030"/>
      <c r="K1480" s="1030"/>
      <c r="L1480" s="1030"/>
      <c r="M1480" s="1030"/>
      <c r="N1480" s="1030"/>
      <c r="O1480" s="1033"/>
    </row>
    <row r="1481" spans="1:16" ht="16.5" thickBot="1">
      <c r="A1481" s="1001"/>
      <c r="B1481" s="1001"/>
      <c r="C1481" s="1827" t="s">
        <v>700</v>
      </c>
      <c r="D1481" s="1828"/>
      <c r="E1481" s="1828"/>
      <c r="F1481" s="1828"/>
      <c r="G1481" s="1828"/>
      <c r="H1481" s="1828"/>
      <c r="I1481" s="1828"/>
      <c r="J1481" s="1828"/>
      <c r="K1481" s="1828"/>
      <c r="L1481" s="1828"/>
      <c r="M1481" s="1829"/>
      <c r="N1481" s="1001"/>
      <c r="O1481" s="1001"/>
      <c r="P1481" s="1184" t="s">
        <v>807</v>
      </c>
    </row>
    <row r="1482" spans="1:16" ht="15.75">
      <c r="A1482" s="1057"/>
      <c r="B1482" s="1057"/>
      <c r="C1482" s="1832" t="s">
        <v>701</v>
      </c>
      <c r="D1482" s="1833"/>
      <c r="E1482" s="1833"/>
      <c r="F1482" s="1833"/>
      <c r="G1482" s="1833"/>
      <c r="H1482" s="940"/>
      <c r="I1482" s="940"/>
      <c r="J1482" s="943"/>
      <c r="K1482" s="943"/>
      <c r="L1482" s="940"/>
      <c r="M1482" s="966"/>
      <c r="N1482" s="1057"/>
      <c r="O1482" s="1057"/>
      <c r="P1482" s="1184"/>
    </row>
    <row r="1483" spans="1:16" ht="15.75">
      <c r="A1483" s="1058"/>
      <c r="B1483" s="1058"/>
      <c r="C1483" s="963"/>
      <c r="D1483" s="946"/>
      <c r="E1483" s="946"/>
      <c r="F1483" s="946"/>
      <c r="G1483" s="946"/>
      <c r="H1483" s="946"/>
      <c r="I1483" s="946"/>
      <c r="J1483" s="947"/>
      <c r="K1483" s="947"/>
      <c r="L1483" s="946"/>
      <c r="M1483" s="948"/>
      <c r="N1483" s="1058"/>
      <c r="O1483" s="1058"/>
      <c r="P1483" s="1184"/>
    </row>
    <row r="1484" spans="1:16" ht="15.75">
      <c r="A1484" s="1036"/>
      <c r="B1484" s="1011"/>
      <c r="C1484" s="949"/>
      <c r="D1484" s="950"/>
      <c r="E1484" s="950"/>
      <c r="F1484" s="950"/>
      <c r="G1484" s="950"/>
      <c r="H1484" s="950"/>
      <c r="I1484" s="950"/>
      <c r="J1484" s="950"/>
      <c r="K1484" s="950"/>
      <c r="L1484" s="950"/>
      <c r="M1484" s="951"/>
      <c r="N1484" s="1011"/>
      <c r="O1484" s="1011"/>
      <c r="P1484" s="1184"/>
    </row>
    <row r="1485" spans="1:16" ht="15.75">
      <c r="A1485" s="1036"/>
      <c r="B1485" s="1011"/>
      <c r="C1485" s="952" t="s">
        <v>548</v>
      </c>
      <c r="D1485" s="953" t="s">
        <v>549</v>
      </c>
      <c r="E1485" s="953" t="s">
        <v>550</v>
      </c>
      <c r="F1485" s="953" t="s">
        <v>551</v>
      </c>
      <c r="G1485" s="953" t="s">
        <v>552</v>
      </c>
      <c r="H1485" s="953" t="s">
        <v>553</v>
      </c>
      <c r="I1485" s="953" t="s">
        <v>554</v>
      </c>
      <c r="J1485" s="953" t="s">
        <v>555</v>
      </c>
      <c r="K1485" s="953" t="s">
        <v>556</v>
      </c>
      <c r="L1485" s="953" t="s">
        <v>557</v>
      </c>
      <c r="M1485" s="954" t="s">
        <v>558</v>
      </c>
      <c r="N1485" s="1011"/>
      <c r="O1485" s="1011"/>
      <c r="P1485" s="1184"/>
    </row>
    <row r="1486" spans="1:16" ht="15.75">
      <c r="A1486" s="1036"/>
      <c r="B1486" s="1011"/>
      <c r="C1486" s="964">
        <v>4.2500000000000003E-2</v>
      </c>
      <c r="D1486" s="956"/>
      <c r="E1486" s="956"/>
      <c r="F1486" s="956"/>
      <c r="G1486" s="956"/>
      <c r="H1486" s="956">
        <v>95.983000000000004</v>
      </c>
      <c r="I1486" s="956">
        <v>95.974999999999994</v>
      </c>
      <c r="J1486" s="956">
        <v>95.974000000000004</v>
      </c>
      <c r="K1486" s="956">
        <v>95.828000000000003</v>
      </c>
      <c r="L1486" s="956">
        <v>95.658000000000001</v>
      </c>
      <c r="M1486" s="957">
        <v>95.363</v>
      </c>
      <c r="N1486" s="1011"/>
      <c r="O1486" s="1011"/>
      <c r="P1486" s="1184"/>
    </row>
    <row r="1487" spans="1:16" ht="15.75">
      <c r="A1487" s="1036"/>
      <c r="B1487" s="1011"/>
      <c r="C1487" s="964">
        <v>4.3749999999999997E-2</v>
      </c>
      <c r="D1487" s="956"/>
      <c r="E1487" s="956"/>
      <c r="F1487" s="956"/>
      <c r="G1487" s="956"/>
      <c r="H1487" s="956">
        <v>96.38</v>
      </c>
      <c r="I1487" s="956">
        <v>96.370999999999995</v>
      </c>
      <c r="J1487" s="956">
        <v>96.37</v>
      </c>
      <c r="K1487" s="956">
        <v>96.224999999999994</v>
      </c>
      <c r="L1487" s="956">
        <v>96.055000000000007</v>
      </c>
      <c r="M1487" s="957">
        <v>95.759</v>
      </c>
      <c r="N1487" s="1011"/>
      <c r="O1487" s="1011"/>
      <c r="P1487" s="1184"/>
    </row>
    <row r="1488" spans="1:16" ht="15.75">
      <c r="A1488" s="1036"/>
      <c r="B1488" s="1011"/>
      <c r="C1488" s="964">
        <v>4.4999999999999998E-2</v>
      </c>
      <c r="D1488" s="956"/>
      <c r="E1488" s="956"/>
      <c r="F1488" s="956"/>
      <c r="G1488" s="956"/>
      <c r="H1488" s="956">
        <v>96.713999999999999</v>
      </c>
      <c r="I1488" s="956">
        <v>96.706000000000003</v>
      </c>
      <c r="J1488" s="956">
        <v>96.704999999999998</v>
      </c>
      <c r="K1488" s="956">
        <v>96.558999999999997</v>
      </c>
      <c r="L1488" s="956">
        <v>96.388999999999996</v>
      </c>
      <c r="M1488" s="957">
        <v>96.093999999999994</v>
      </c>
      <c r="N1488" s="1011"/>
      <c r="O1488" s="1011"/>
      <c r="P1488" s="1184"/>
    </row>
    <row r="1489" spans="1:16" ht="15.75">
      <c r="A1489" s="1036"/>
      <c r="B1489" s="1011"/>
      <c r="C1489" s="964">
        <v>4.6249999999999999E-2</v>
      </c>
      <c r="D1489" s="956"/>
      <c r="E1489" s="956"/>
      <c r="F1489" s="956"/>
      <c r="G1489" s="956"/>
      <c r="H1489" s="956">
        <v>96.206000000000003</v>
      </c>
      <c r="I1489" s="956">
        <v>96.203999999999994</v>
      </c>
      <c r="J1489" s="956">
        <v>96.197999999999993</v>
      </c>
      <c r="K1489" s="956">
        <v>96.022000000000006</v>
      </c>
      <c r="L1489" s="956">
        <v>95.822000000000003</v>
      </c>
      <c r="M1489" s="957">
        <v>95.495999999999995</v>
      </c>
      <c r="N1489" s="1011"/>
      <c r="O1489" s="1011"/>
      <c r="P1489" s="1184"/>
    </row>
    <row r="1490" spans="1:16" ht="15.75">
      <c r="A1490" s="1036"/>
      <c r="B1490" s="1011"/>
      <c r="C1490" s="964">
        <v>4.7500000000000001E-2</v>
      </c>
      <c r="D1490" s="956"/>
      <c r="E1490" s="956"/>
      <c r="F1490" s="956"/>
      <c r="G1490" s="956"/>
      <c r="H1490" s="956">
        <v>96.63</v>
      </c>
      <c r="I1490" s="956">
        <v>96.628</v>
      </c>
      <c r="J1490" s="956">
        <v>96.622</v>
      </c>
      <c r="K1490" s="956">
        <v>96.445999999999998</v>
      </c>
      <c r="L1490" s="956">
        <v>96.245999999999995</v>
      </c>
      <c r="M1490" s="957">
        <v>95.92</v>
      </c>
      <c r="N1490" s="1011"/>
      <c r="O1490" s="1011"/>
      <c r="P1490" s="1184"/>
    </row>
    <row r="1491" spans="1:16" ht="15.75">
      <c r="A1491" s="1036"/>
      <c r="B1491" s="1011"/>
      <c r="C1491" s="964">
        <v>4.8750000000000002E-2</v>
      </c>
      <c r="D1491" s="956"/>
      <c r="E1491" s="956"/>
      <c r="F1491" s="956"/>
      <c r="G1491" s="956"/>
      <c r="H1491" s="956">
        <v>97.027000000000001</v>
      </c>
      <c r="I1491" s="956">
        <v>97.025000000000006</v>
      </c>
      <c r="J1491" s="956">
        <v>97.019000000000005</v>
      </c>
      <c r="K1491" s="956">
        <v>96.843000000000004</v>
      </c>
      <c r="L1491" s="956">
        <v>96.643000000000001</v>
      </c>
      <c r="M1491" s="957">
        <v>96.316999999999993</v>
      </c>
      <c r="N1491" s="1011"/>
      <c r="O1491" s="1011"/>
      <c r="P1491" s="1184"/>
    </row>
    <row r="1492" spans="1:16" ht="15.75">
      <c r="A1492" s="1036"/>
      <c r="B1492" s="1011"/>
      <c r="C1492" s="964">
        <v>4.99E-2</v>
      </c>
      <c r="D1492" s="956"/>
      <c r="E1492" s="956"/>
      <c r="F1492" s="956"/>
      <c r="G1492" s="956"/>
      <c r="H1492" s="956">
        <v>97.4</v>
      </c>
      <c r="I1492" s="956">
        <v>97.384</v>
      </c>
      <c r="J1492" s="956">
        <v>97.370999999999995</v>
      </c>
      <c r="K1492" s="956">
        <v>97.203000000000003</v>
      </c>
      <c r="L1492" s="956">
        <v>97.01</v>
      </c>
      <c r="M1492" s="957">
        <v>96.691999999999993</v>
      </c>
      <c r="N1492" s="1011"/>
      <c r="O1492" s="1011"/>
      <c r="P1492" s="1184"/>
    </row>
    <row r="1493" spans="1:16" ht="15.75">
      <c r="A1493" s="1036"/>
      <c r="B1493" s="1011"/>
      <c r="C1493" s="964">
        <v>0.05</v>
      </c>
      <c r="D1493" s="956"/>
      <c r="E1493" s="956"/>
      <c r="F1493" s="956"/>
      <c r="G1493" s="956"/>
      <c r="H1493" s="956">
        <v>97.462000000000003</v>
      </c>
      <c r="I1493" s="956">
        <v>97.445999999999998</v>
      </c>
      <c r="J1493" s="956">
        <v>97.433000000000007</v>
      </c>
      <c r="K1493" s="956">
        <v>97.265000000000001</v>
      </c>
      <c r="L1493" s="956">
        <v>97.072000000000003</v>
      </c>
      <c r="M1493" s="957">
        <v>96.754000000000005</v>
      </c>
      <c r="N1493" s="1011"/>
      <c r="O1493" s="1011"/>
      <c r="P1493" s="1184"/>
    </row>
    <row r="1494" spans="1:16" ht="15.75">
      <c r="A1494" s="1036"/>
      <c r="B1494" s="1011"/>
      <c r="C1494" s="964">
        <v>5.1249999999999997E-2</v>
      </c>
      <c r="D1494" s="956"/>
      <c r="E1494" s="956"/>
      <c r="F1494" s="956"/>
      <c r="G1494" s="956"/>
      <c r="H1494" s="956">
        <v>98.034999999999997</v>
      </c>
      <c r="I1494" s="956">
        <v>98.019000000000005</v>
      </c>
      <c r="J1494" s="956">
        <v>98.006</v>
      </c>
      <c r="K1494" s="956">
        <v>97.837999999999994</v>
      </c>
      <c r="L1494" s="956">
        <v>97.644999999999996</v>
      </c>
      <c r="M1494" s="957">
        <v>97.326999999999998</v>
      </c>
      <c r="N1494" s="1011"/>
      <c r="O1494" s="1011"/>
      <c r="P1494" s="1184"/>
    </row>
    <row r="1495" spans="1:16" ht="15.75">
      <c r="A1495" s="1036"/>
      <c r="B1495" s="1011"/>
      <c r="C1495" s="964">
        <v>5.2499999999999998E-2</v>
      </c>
      <c r="D1495" s="956"/>
      <c r="E1495" s="956"/>
      <c r="F1495" s="956"/>
      <c r="G1495" s="956"/>
      <c r="H1495" s="956">
        <v>98.42</v>
      </c>
      <c r="I1495" s="956">
        <v>98.403999999999996</v>
      </c>
      <c r="J1495" s="956">
        <v>98.391000000000005</v>
      </c>
      <c r="K1495" s="956">
        <v>98.222999999999999</v>
      </c>
      <c r="L1495" s="956">
        <v>98.028999999999996</v>
      </c>
      <c r="M1495" s="957">
        <v>97.710999999999999</v>
      </c>
      <c r="N1495" s="1011"/>
      <c r="O1495" s="1011"/>
      <c r="P1495" s="1184"/>
    </row>
    <row r="1496" spans="1:16" ht="15.75">
      <c r="A1496" s="1036"/>
      <c r="B1496" s="1011"/>
      <c r="C1496" s="964">
        <v>5.3749999999999999E-2</v>
      </c>
      <c r="D1496" s="956"/>
      <c r="E1496" s="956"/>
      <c r="F1496" s="956"/>
      <c r="G1496" s="956"/>
      <c r="H1496" s="956">
        <v>98.748999999999995</v>
      </c>
      <c r="I1496" s="956">
        <v>98.733999999999995</v>
      </c>
      <c r="J1496" s="956">
        <v>98.72</v>
      </c>
      <c r="K1496" s="956">
        <v>98.552000000000007</v>
      </c>
      <c r="L1496" s="956">
        <v>98.358999999999995</v>
      </c>
      <c r="M1496" s="957">
        <v>98.040999999999997</v>
      </c>
      <c r="N1496" s="1011"/>
      <c r="O1496" s="1011"/>
      <c r="P1496" s="1184"/>
    </row>
    <row r="1497" spans="1:16" ht="15.75">
      <c r="A1497" s="1036"/>
      <c r="B1497" s="1011"/>
      <c r="C1497" s="964">
        <v>5.5E-2</v>
      </c>
      <c r="D1497" s="956"/>
      <c r="E1497" s="956"/>
      <c r="F1497" s="956"/>
      <c r="G1497" s="956"/>
      <c r="H1497" s="956">
        <v>98.94</v>
      </c>
      <c r="I1497" s="956">
        <v>98.924000000000007</v>
      </c>
      <c r="J1497" s="956">
        <v>98.911000000000001</v>
      </c>
      <c r="K1497" s="956">
        <v>98.742999999999995</v>
      </c>
      <c r="L1497" s="956">
        <v>98.55</v>
      </c>
      <c r="M1497" s="957">
        <v>98.231999999999999</v>
      </c>
      <c r="N1497" s="1011"/>
      <c r="O1497" s="1011"/>
      <c r="P1497" s="1184"/>
    </row>
    <row r="1498" spans="1:16" ht="15.75">
      <c r="A1498" s="1036"/>
      <c r="B1498" s="1011"/>
      <c r="C1498" s="964">
        <v>5.6250000000000001E-2</v>
      </c>
      <c r="D1498" s="956"/>
      <c r="E1498" s="956"/>
      <c r="F1498" s="956"/>
      <c r="G1498" s="956"/>
      <c r="H1498" s="956">
        <v>99.141999999999996</v>
      </c>
      <c r="I1498" s="956">
        <v>99.111999999999995</v>
      </c>
      <c r="J1498" s="956">
        <v>99.084000000000003</v>
      </c>
      <c r="K1498" s="956">
        <v>98.900999999999996</v>
      </c>
      <c r="L1498" s="956">
        <v>98.692999999999998</v>
      </c>
      <c r="M1498" s="957">
        <v>98.36</v>
      </c>
      <c r="N1498" s="1011"/>
      <c r="O1498" s="1011"/>
      <c r="P1498" s="1184"/>
    </row>
    <row r="1499" spans="1:16" ht="15.75">
      <c r="A1499" s="1036"/>
      <c r="B1499" s="1011"/>
      <c r="C1499" s="964">
        <v>5.7500000000000002E-2</v>
      </c>
      <c r="D1499" s="956"/>
      <c r="E1499" s="956"/>
      <c r="F1499" s="956"/>
      <c r="G1499" s="956"/>
      <c r="H1499" s="956">
        <v>99.498000000000005</v>
      </c>
      <c r="I1499" s="956">
        <v>99.468000000000004</v>
      </c>
      <c r="J1499" s="956">
        <v>99.44</v>
      </c>
      <c r="K1499" s="956">
        <v>99.257000000000005</v>
      </c>
      <c r="L1499" s="956">
        <v>99.049000000000007</v>
      </c>
      <c r="M1499" s="957">
        <v>98.715000000000003</v>
      </c>
      <c r="N1499" s="1011"/>
      <c r="O1499" s="1011"/>
      <c r="P1499" s="1184"/>
    </row>
    <row r="1500" spans="1:16" ht="15.75">
      <c r="A1500" s="1036"/>
      <c r="B1500" s="1011"/>
      <c r="C1500" s="964">
        <v>5.8749999999999997E-2</v>
      </c>
      <c r="D1500" s="956"/>
      <c r="E1500" s="956"/>
      <c r="F1500" s="956"/>
      <c r="G1500" s="956"/>
      <c r="H1500" s="956">
        <v>99.801000000000002</v>
      </c>
      <c r="I1500" s="956">
        <v>99.771000000000001</v>
      </c>
      <c r="J1500" s="956">
        <v>99.744</v>
      </c>
      <c r="K1500" s="956">
        <v>99.561000000000007</v>
      </c>
      <c r="L1500" s="956">
        <v>99.352000000000004</v>
      </c>
      <c r="M1500" s="957">
        <v>99.019000000000005</v>
      </c>
      <c r="N1500" s="1011"/>
      <c r="O1500" s="1011"/>
      <c r="P1500" s="1184"/>
    </row>
    <row r="1501" spans="1:16" ht="15.75">
      <c r="A1501" s="1036"/>
      <c r="B1501" s="1011"/>
      <c r="C1501" s="964">
        <v>5.9900000000000002E-2</v>
      </c>
      <c r="D1501" s="956"/>
      <c r="E1501" s="956"/>
      <c r="F1501" s="956"/>
      <c r="G1501" s="956"/>
      <c r="H1501" s="956">
        <v>99.975999999999999</v>
      </c>
      <c r="I1501" s="956">
        <v>99.945999999999998</v>
      </c>
      <c r="J1501" s="956">
        <v>99.918000000000006</v>
      </c>
      <c r="K1501" s="956">
        <v>99.734999999999999</v>
      </c>
      <c r="L1501" s="956">
        <v>99.527000000000001</v>
      </c>
      <c r="M1501" s="957">
        <v>99.194000000000003</v>
      </c>
      <c r="N1501" s="1011"/>
      <c r="O1501" s="1011"/>
      <c r="P1501" s="1184"/>
    </row>
    <row r="1502" spans="1:16" ht="15.75">
      <c r="A1502" s="1036"/>
      <c r="B1502" s="1011"/>
      <c r="C1502" s="964">
        <v>0.06</v>
      </c>
      <c r="D1502" s="956"/>
      <c r="E1502" s="956"/>
      <c r="F1502" s="956"/>
      <c r="G1502" s="956"/>
      <c r="H1502" s="956">
        <v>99.977000000000004</v>
      </c>
      <c r="I1502" s="956">
        <v>99.947000000000003</v>
      </c>
      <c r="J1502" s="956">
        <v>99.92</v>
      </c>
      <c r="K1502" s="956">
        <v>99.736999999999995</v>
      </c>
      <c r="L1502" s="956">
        <v>99.528000000000006</v>
      </c>
      <c r="M1502" s="957">
        <v>99.194999999999993</v>
      </c>
      <c r="N1502" s="1011"/>
      <c r="O1502" s="1011"/>
      <c r="P1502" s="1184"/>
    </row>
    <row r="1503" spans="1:16" ht="15.75">
      <c r="A1503" s="1036"/>
      <c r="B1503" s="1011"/>
      <c r="C1503" s="964" t="s">
        <v>50</v>
      </c>
      <c r="D1503" s="956"/>
      <c r="E1503" s="956"/>
      <c r="F1503" s="956"/>
      <c r="G1503" s="956"/>
      <c r="H1503" s="956" t="s">
        <v>50</v>
      </c>
      <c r="I1503" s="956" t="s">
        <v>50</v>
      </c>
      <c r="J1503" s="956" t="s">
        <v>50</v>
      </c>
      <c r="K1503" s="956" t="s">
        <v>50</v>
      </c>
      <c r="L1503" s="956" t="s">
        <v>50</v>
      </c>
      <c r="M1503" s="957" t="s">
        <v>50</v>
      </c>
      <c r="N1503" s="1011"/>
      <c r="O1503" s="1011"/>
      <c r="P1503" s="1184"/>
    </row>
    <row r="1504" spans="1:16" ht="15.75">
      <c r="A1504" s="1001"/>
      <c r="B1504" s="1001"/>
      <c r="C1504" s="964" t="s">
        <v>50</v>
      </c>
      <c r="D1504" s="956"/>
      <c r="E1504" s="956"/>
      <c r="F1504" s="956"/>
      <c r="G1504" s="956"/>
      <c r="H1504" s="956" t="s">
        <v>50</v>
      </c>
      <c r="I1504" s="956" t="s">
        <v>50</v>
      </c>
      <c r="J1504" s="956" t="s">
        <v>50</v>
      </c>
      <c r="K1504" s="956" t="s">
        <v>50</v>
      </c>
      <c r="L1504" s="956" t="s">
        <v>50</v>
      </c>
      <c r="M1504" s="957" t="s">
        <v>50</v>
      </c>
      <c r="N1504" s="1001"/>
      <c r="O1504" s="1001"/>
      <c r="P1504" s="1184"/>
    </row>
    <row r="1505" spans="1:16" ht="16.5" thickBot="1">
      <c r="A1505" s="1057"/>
      <c r="B1505" s="1057"/>
      <c r="C1505" s="965" t="s">
        <v>50</v>
      </c>
      <c r="D1505" s="959"/>
      <c r="E1505" s="959"/>
      <c r="F1505" s="959"/>
      <c r="G1505" s="959"/>
      <c r="H1505" s="959" t="s">
        <v>50</v>
      </c>
      <c r="I1505" s="959" t="s">
        <v>50</v>
      </c>
      <c r="J1505" s="959" t="s">
        <v>50</v>
      </c>
      <c r="K1505" s="959" t="s">
        <v>50</v>
      </c>
      <c r="L1505" s="959" t="s">
        <v>50</v>
      </c>
      <c r="M1505" s="960" t="s">
        <v>50</v>
      </c>
      <c r="N1505" s="1057"/>
      <c r="O1505" s="1057"/>
      <c r="P1505" s="1184"/>
    </row>
    <row r="1506" spans="1:16" ht="16.5" thickBot="1">
      <c r="A1506" s="1058"/>
      <c r="B1506" s="1058"/>
      <c r="C1506" s="1815" t="s">
        <v>702</v>
      </c>
      <c r="D1506" s="1830"/>
      <c r="E1506" s="1830"/>
      <c r="F1506" s="1830"/>
      <c r="G1506" s="1830"/>
      <c r="H1506" s="1830"/>
      <c r="I1506" s="1830"/>
      <c r="J1506" s="1830"/>
      <c r="K1506" s="1830"/>
      <c r="L1506" s="1830"/>
      <c r="M1506" s="1831"/>
      <c r="N1506" s="1058"/>
      <c r="O1506" s="1058"/>
      <c r="P1506" s="1184"/>
    </row>
    <row r="1507" spans="1:16" ht="15.75">
      <c r="A1507" s="1036"/>
      <c r="B1507" s="1011"/>
      <c r="C1507" s="1832" t="s">
        <v>703</v>
      </c>
      <c r="D1507" s="1833"/>
      <c r="E1507" s="1833"/>
      <c r="F1507" s="1833"/>
      <c r="G1507" s="1833"/>
      <c r="H1507" s="940"/>
      <c r="I1507" s="940"/>
      <c r="J1507" s="943"/>
      <c r="K1507" s="943"/>
      <c r="L1507" s="940"/>
      <c r="M1507" s="966"/>
      <c r="N1507" s="1011"/>
      <c r="O1507" s="1011"/>
      <c r="P1507" s="1184"/>
    </row>
    <row r="1508" spans="1:16" ht="15.75">
      <c r="A1508" s="1036"/>
      <c r="B1508" s="1011"/>
      <c r="C1508" s="963"/>
      <c r="D1508" s="946"/>
      <c r="E1508" s="946"/>
      <c r="F1508" s="946"/>
      <c r="G1508" s="946"/>
      <c r="H1508" s="946"/>
      <c r="I1508" s="946"/>
      <c r="J1508" s="947"/>
      <c r="K1508" s="947"/>
      <c r="L1508" s="946"/>
      <c r="M1508" s="948"/>
      <c r="N1508" s="1011"/>
      <c r="O1508" s="1011"/>
      <c r="P1508" s="1184"/>
    </row>
    <row r="1509" spans="1:16" ht="15.75">
      <c r="A1509" s="1036"/>
      <c r="B1509" s="1011"/>
      <c r="C1509" s="949"/>
      <c r="D1509" s="950"/>
      <c r="E1509" s="950"/>
      <c r="F1509" s="950"/>
      <c r="G1509" s="950"/>
      <c r="H1509" s="950"/>
      <c r="I1509" s="950"/>
      <c r="J1509" s="950"/>
      <c r="K1509" s="950"/>
      <c r="L1509" s="950"/>
      <c r="M1509" s="951"/>
      <c r="N1509" s="1011"/>
      <c r="O1509" s="1011"/>
      <c r="P1509" s="1184"/>
    </row>
    <row r="1510" spans="1:16" ht="15.75">
      <c r="A1510" s="1036"/>
      <c r="B1510" s="1011"/>
      <c r="C1510" s="952" t="s">
        <v>548</v>
      </c>
      <c r="D1510" s="953" t="s">
        <v>549</v>
      </c>
      <c r="E1510" s="953" t="s">
        <v>550</v>
      </c>
      <c r="F1510" s="953" t="s">
        <v>551</v>
      </c>
      <c r="G1510" s="953" t="s">
        <v>552</v>
      </c>
      <c r="H1510" s="953" t="s">
        <v>553</v>
      </c>
      <c r="I1510" s="953" t="s">
        <v>554</v>
      </c>
      <c r="J1510" s="953" t="s">
        <v>555</v>
      </c>
      <c r="K1510" s="953" t="s">
        <v>556</v>
      </c>
      <c r="L1510" s="953" t="s">
        <v>557</v>
      </c>
      <c r="M1510" s="954" t="s">
        <v>558</v>
      </c>
      <c r="N1510" s="1011"/>
      <c r="O1510" s="1011"/>
      <c r="P1510" s="1184"/>
    </row>
    <row r="1511" spans="1:16" ht="15.75">
      <c r="A1511" s="1036"/>
      <c r="B1511" s="1011"/>
      <c r="C1511" s="964">
        <v>5.4899999999999997E-2</v>
      </c>
      <c r="D1511" s="956"/>
      <c r="E1511" s="956"/>
      <c r="F1511" s="956"/>
      <c r="G1511" s="956"/>
      <c r="H1511" s="956">
        <v>97.935000000000002</v>
      </c>
      <c r="I1511" s="956">
        <v>97.912999999999997</v>
      </c>
      <c r="J1511" s="956">
        <v>97.876000000000005</v>
      </c>
      <c r="K1511" s="956">
        <v>97.715999999999994</v>
      </c>
      <c r="L1511" s="956">
        <v>97.531999999999996</v>
      </c>
      <c r="M1511" s="957">
        <v>97.221999999999994</v>
      </c>
      <c r="N1511" s="1011"/>
      <c r="O1511" s="1011"/>
      <c r="P1511" s="1184"/>
    </row>
    <row r="1512" spans="1:16" ht="15.75">
      <c r="A1512" s="1036"/>
      <c r="B1512" s="1011"/>
      <c r="C1512" s="964">
        <v>5.5E-2</v>
      </c>
      <c r="D1512" s="956"/>
      <c r="E1512" s="956"/>
      <c r="F1512" s="956"/>
      <c r="G1512" s="956"/>
      <c r="H1512" s="956">
        <v>97.682000000000002</v>
      </c>
      <c r="I1512" s="956">
        <v>97.659000000000006</v>
      </c>
      <c r="J1512" s="956">
        <v>97.622</v>
      </c>
      <c r="K1512" s="956">
        <v>97.462999999999994</v>
      </c>
      <c r="L1512" s="956">
        <v>97.278000000000006</v>
      </c>
      <c r="M1512" s="957">
        <v>96.968999999999994</v>
      </c>
      <c r="N1512" s="1011"/>
      <c r="O1512" s="1011"/>
      <c r="P1512" s="1184"/>
    </row>
    <row r="1513" spans="1:16" ht="15.75">
      <c r="A1513" s="1036"/>
      <c r="B1513" s="1011"/>
      <c r="C1513" s="964">
        <v>5.6250000000000001E-2</v>
      </c>
      <c r="D1513" s="956"/>
      <c r="E1513" s="956"/>
      <c r="F1513" s="956"/>
      <c r="G1513" s="956"/>
      <c r="H1513" s="956">
        <v>98.384</v>
      </c>
      <c r="I1513" s="956">
        <v>98.361999999999995</v>
      </c>
      <c r="J1513" s="956">
        <v>98.325000000000003</v>
      </c>
      <c r="K1513" s="956">
        <v>98.165000000000006</v>
      </c>
      <c r="L1513" s="956">
        <v>97.980999999999995</v>
      </c>
      <c r="M1513" s="957">
        <v>97.671000000000006</v>
      </c>
      <c r="N1513" s="1011"/>
      <c r="O1513" s="1011"/>
      <c r="P1513" s="1184"/>
    </row>
    <row r="1514" spans="1:16" ht="15.75">
      <c r="A1514" s="1036"/>
      <c r="B1514" s="1011"/>
      <c r="C1514" s="964">
        <v>5.7500000000000002E-2</v>
      </c>
      <c r="D1514" s="956"/>
      <c r="E1514" s="956"/>
      <c r="F1514" s="956"/>
      <c r="G1514" s="956"/>
      <c r="H1514" s="956">
        <v>99.042000000000002</v>
      </c>
      <c r="I1514" s="956">
        <v>99.02</v>
      </c>
      <c r="J1514" s="956">
        <v>98.983000000000004</v>
      </c>
      <c r="K1514" s="956">
        <v>98.822999999999993</v>
      </c>
      <c r="L1514" s="956">
        <v>98.638999999999996</v>
      </c>
      <c r="M1514" s="957">
        <v>98.328999999999994</v>
      </c>
      <c r="N1514" s="1011"/>
      <c r="O1514" s="1011"/>
      <c r="P1514" s="1184"/>
    </row>
    <row r="1515" spans="1:16" ht="15.75">
      <c r="A1515" s="1036"/>
      <c r="B1515" s="1011"/>
      <c r="C1515" s="964">
        <v>5.8749999999999997E-2</v>
      </c>
      <c r="D1515" s="956"/>
      <c r="E1515" s="956"/>
      <c r="F1515" s="956"/>
      <c r="G1515" s="956"/>
      <c r="H1515" s="956">
        <v>99.558999999999997</v>
      </c>
      <c r="I1515" s="956">
        <v>99.537000000000006</v>
      </c>
      <c r="J1515" s="956">
        <v>99.5</v>
      </c>
      <c r="K1515" s="956">
        <v>99.34</v>
      </c>
      <c r="L1515" s="956">
        <v>99.156000000000006</v>
      </c>
      <c r="M1515" s="957">
        <v>98.846000000000004</v>
      </c>
      <c r="N1515" s="1011"/>
      <c r="O1515" s="1011"/>
      <c r="P1515" s="1184"/>
    </row>
    <row r="1516" spans="1:16" ht="15.75">
      <c r="A1516" s="1036"/>
      <c r="B1516" s="1011"/>
      <c r="C1516" s="964">
        <v>5.9900000000000002E-2</v>
      </c>
      <c r="D1516" s="956"/>
      <c r="E1516" s="956"/>
      <c r="F1516" s="956"/>
      <c r="G1516" s="956"/>
      <c r="H1516" s="956">
        <v>99.965999999999994</v>
      </c>
      <c r="I1516" s="956">
        <v>99.944000000000003</v>
      </c>
      <c r="J1516" s="956">
        <v>99.906999999999996</v>
      </c>
      <c r="K1516" s="956">
        <v>99.747</v>
      </c>
      <c r="L1516" s="956">
        <v>99.563000000000002</v>
      </c>
      <c r="M1516" s="957">
        <v>99.253</v>
      </c>
      <c r="N1516" s="1011"/>
      <c r="O1516" s="1011"/>
      <c r="P1516" s="1184"/>
    </row>
    <row r="1517" spans="1:16" ht="15.75">
      <c r="A1517" s="1036"/>
      <c r="B1517" s="1011"/>
      <c r="C1517" s="964">
        <v>0.06</v>
      </c>
      <c r="D1517" s="956"/>
      <c r="E1517" s="956"/>
      <c r="F1517" s="956"/>
      <c r="G1517" s="956"/>
      <c r="H1517" s="956">
        <v>99.989000000000004</v>
      </c>
      <c r="I1517" s="956">
        <v>99.966999999999999</v>
      </c>
      <c r="J1517" s="956">
        <v>99.93</v>
      </c>
      <c r="K1517" s="956">
        <v>99.77</v>
      </c>
      <c r="L1517" s="956">
        <v>99.585999999999999</v>
      </c>
      <c r="M1517" s="957">
        <v>99.275999999999996</v>
      </c>
      <c r="N1517" s="1011"/>
      <c r="O1517" s="1011"/>
      <c r="P1517" s="1184"/>
    </row>
    <row r="1518" spans="1:16" ht="15.75">
      <c r="A1518" s="1036"/>
      <c r="B1518" s="1011"/>
      <c r="C1518" s="964">
        <v>6.1249999999999999E-2</v>
      </c>
      <c r="D1518" s="956"/>
      <c r="E1518" s="956"/>
      <c r="F1518" s="956"/>
      <c r="G1518" s="956"/>
      <c r="H1518" s="956">
        <v>100.27</v>
      </c>
      <c r="I1518" s="956">
        <v>100.248</v>
      </c>
      <c r="J1518" s="956">
        <v>100.211</v>
      </c>
      <c r="K1518" s="956">
        <v>100.05200000000001</v>
      </c>
      <c r="L1518" s="956">
        <v>99.867000000000004</v>
      </c>
      <c r="M1518" s="957">
        <v>99.558000000000007</v>
      </c>
      <c r="N1518" s="1011"/>
      <c r="O1518" s="1011"/>
      <c r="P1518" s="1184"/>
    </row>
    <row r="1519" spans="1:16" ht="15.75">
      <c r="A1519" s="1036"/>
      <c r="B1519" s="1011"/>
      <c r="C1519" s="964">
        <v>6.25E-2</v>
      </c>
      <c r="D1519" s="956"/>
      <c r="E1519" s="956"/>
      <c r="F1519" s="956"/>
      <c r="G1519" s="956"/>
      <c r="H1519" s="956">
        <v>100.453</v>
      </c>
      <c r="I1519" s="956">
        <v>100.408</v>
      </c>
      <c r="J1519" s="956">
        <v>100.358</v>
      </c>
      <c r="K1519" s="956">
        <v>100.191</v>
      </c>
      <c r="L1519" s="956">
        <v>99.998999999999995</v>
      </c>
      <c r="M1519" s="957">
        <v>99.682000000000002</v>
      </c>
      <c r="N1519" s="1011"/>
      <c r="O1519" s="1011"/>
      <c r="P1519" s="1184"/>
    </row>
    <row r="1520" spans="1:16" ht="15.75">
      <c r="A1520" s="1036"/>
      <c r="B1520" s="1011"/>
      <c r="C1520" s="964">
        <v>6.3750000000000001E-2</v>
      </c>
      <c r="D1520" s="956"/>
      <c r="E1520" s="956"/>
      <c r="F1520" s="956"/>
      <c r="G1520" s="956"/>
      <c r="H1520" s="956">
        <v>100.874</v>
      </c>
      <c r="I1520" s="956">
        <v>100.82899999999999</v>
      </c>
      <c r="J1520" s="956">
        <v>100.779</v>
      </c>
      <c r="K1520" s="956">
        <v>100.61199999999999</v>
      </c>
      <c r="L1520" s="956">
        <v>100.42</v>
      </c>
      <c r="M1520" s="957">
        <v>100.10299999999999</v>
      </c>
      <c r="N1520" s="1011"/>
      <c r="O1520" s="1011"/>
      <c r="P1520" s="1184"/>
    </row>
    <row r="1521" spans="1:16" ht="15.75">
      <c r="A1521" s="1036"/>
      <c r="B1521" s="1011"/>
      <c r="C1521" s="964">
        <v>6.4899999999999999E-2</v>
      </c>
      <c r="D1521" s="956"/>
      <c r="E1521" s="956"/>
      <c r="F1521" s="956"/>
      <c r="G1521" s="956"/>
      <c r="H1521" s="956">
        <v>101.23</v>
      </c>
      <c r="I1521" s="956">
        <v>101.184</v>
      </c>
      <c r="J1521" s="956">
        <v>101.134</v>
      </c>
      <c r="K1521" s="956">
        <v>100.967</v>
      </c>
      <c r="L1521" s="956">
        <v>100.77500000000001</v>
      </c>
      <c r="M1521" s="957">
        <v>100.458</v>
      </c>
      <c r="N1521" s="1011"/>
      <c r="O1521" s="1011"/>
      <c r="P1521" s="1184"/>
    </row>
    <row r="1522" spans="1:16" ht="15.75">
      <c r="A1522" s="1036"/>
      <c r="B1522" s="1011"/>
      <c r="C1522" s="964">
        <v>6.5000000000000002E-2</v>
      </c>
      <c r="D1522" s="956"/>
      <c r="E1522" s="956"/>
      <c r="F1522" s="956"/>
      <c r="G1522" s="956"/>
      <c r="H1522" s="956">
        <v>101.255</v>
      </c>
      <c r="I1522" s="956">
        <v>101.21</v>
      </c>
      <c r="J1522" s="956">
        <v>101.16</v>
      </c>
      <c r="K1522" s="956">
        <v>100.99299999999999</v>
      </c>
      <c r="L1522" s="956">
        <v>100.801</v>
      </c>
      <c r="M1522" s="957">
        <v>100.48399999999999</v>
      </c>
      <c r="N1522" s="1011"/>
      <c r="O1522" s="1011"/>
      <c r="P1522" s="1184"/>
    </row>
    <row r="1523" spans="1:16" ht="15.75">
      <c r="A1523" s="1001"/>
      <c r="B1523" s="1001"/>
      <c r="C1523" s="964">
        <v>6.6250000000000003E-2</v>
      </c>
      <c r="D1523" s="956"/>
      <c r="E1523" s="956"/>
      <c r="F1523" s="956"/>
      <c r="G1523" s="956"/>
      <c r="H1523" s="956">
        <v>101.498</v>
      </c>
      <c r="I1523" s="956">
        <v>101.453</v>
      </c>
      <c r="J1523" s="956">
        <v>101.40300000000001</v>
      </c>
      <c r="K1523" s="956">
        <v>101.236</v>
      </c>
      <c r="L1523" s="956">
        <v>101.044</v>
      </c>
      <c r="M1523" s="957">
        <v>100.727</v>
      </c>
      <c r="N1523" s="1001"/>
      <c r="O1523" s="1001"/>
      <c r="P1523" s="1184"/>
    </row>
    <row r="1524" spans="1:16" ht="15.75">
      <c r="A1524" s="1059"/>
      <c r="B1524" s="985"/>
      <c r="C1524" s="964">
        <v>6.7500000000000004E-2</v>
      </c>
      <c r="D1524" s="956"/>
      <c r="E1524" s="956"/>
      <c r="F1524" s="956"/>
      <c r="G1524" s="956"/>
      <c r="H1524" s="956">
        <v>101.56399999999999</v>
      </c>
      <c r="I1524" s="956">
        <v>101.503</v>
      </c>
      <c r="J1524" s="956">
        <v>101.423</v>
      </c>
      <c r="K1524" s="956">
        <v>101.218</v>
      </c>
      <c r="L1524" s="956">
        <v>100.989</v>
      </c>
      <c r="M1524" s="957">
        <v>100.63500000000001</v>
      </c>
      <c r="N1524" s="1010"/>
      <c r="O1524" s="1060"/>
      <c r="P1524" s="1184"/>
    </row>
    <row r="1525" spans="1:16" ht="15.75">
      <c r="A1525" s="1058"/>
      <c r="B1525" s="1058"/>
      <c r="C1525" s="964">
        <v>6.8750000000000006E-2</v>
      </c>
      <c r="D1525" s="956"/>
      <c r="E1525" s="956"/>
      <c r="F1525" s="956"/>
      <c r="G1525" s="956"/>
      <c r="H1525" s="956">
        <v>101.946</v>
      </c>
      <c r="I1525" s="956">
        <v>101.884</v>
      </c>
      <c r="J1525" s="956">
        <v>101.804</v>
      </c>
      <c r="K1525" s="956">
        <v>101.6</v>
      </c>
      <c r="L1525" s="956">
        <v>101.371</v>
      </c>
      <c r="M1525" s="957">
        <v>101.017</v>
      </c>
      <c r="N1525" s="1061"/>
      <c r="O1525" s="1062"/>
      <c r="P1525" s="1184"/>
    </row>
    <row r="1526" spans="1:16" ht="15.75">
      <c r="A1526" s="1036"/>
      <c r="B1526" s="1011"/>
      <c r="C1526" s="964">
        <v>6.9900000000000004E-2</v>
      </c>
      <c r="D1526" s="956"/>
      <c r="E1526" s="956"/>
      <c r="F1526" s="956"/>
      <c r="G1526" s="956"/>
      <c r="H1526" s="956">
        <v>102.28700000000001</v>
      </c>
      <c r="I1526" s="956">
        <v>102.226</v>
      </c>
      <c r="J1526" s="956">
        <v>102.146</v>
      </c>
      <c r="K1526" s="956">
        <v>101.94199999999999</v>
      </c>
      <c r="L1526" s="956">
        <v>101.71299999999999</v>
      </c>
      <c r="M1526" s="957">
        <v>101.358</v>
      </c>
      <c r="N1526" s="1061"/>
      <c r="O1526" s="1062"/>
      <c r="P1526" s="1184"/>
    </row>
    <row r="1527" spans="1:16" ht="15.75">
      <c r="A1527" s="1036"/>
      <c r="B1527" s="1011"/>
      <c r="C1527" s="964">
        <v>7.0000000000000007E-2</v>
      </c>
      <c r="D1527" s="956"/>
      <c r="E1527" s="956"/>
      <c r="F1527" s="956"/>
      <c r="G1527" s="956"/>
      <c r="H1527" s="956">
        <v>102.30500000000001</v>
      </c>
      <c r="I1527" s="956">
        <v>102.244</v>
      </c>
      <c r="J1527" s="956">
        <v>102.164</v>
      </c>
      <c r="K1527" s="956">
        <v>101.96</v>
      </c>
      <c r="L1527" s="956">
        <v>101.73099999999999</v>
      </c>
      <c r="M1527" s="957">
        <v>101.377</v>
      </c>
      <c r="N1527" s="1063"/>
      <c r="O1527" s="1064"/>
      <c r="P1527" s="1184"/>
    </row>
    <row r="1528" spans="1:16" ht="15.75">
      <c r="A1528" s="1036"/>
      <c r="B1528" s="1011"/>
      <c r="C1528" s="964">
        <v>7.1249999999999994E-2</v>
      </c>
      <c r="D1528" s="956"/>
      <c r="E1528" s="956"/>
      <c r="F1528" s="956"/>
      <c r="G1528" s="956"/>
      <c r="H1528" s="956">
        <v>102.517</v>
      </c>
      <c r="I1528" s="956">
        <v>102.456</v>
      </c>
      <c r="J1528" s="956">
        <v>102.376</v>
      </c>
      <c r="K1528" s="956">
        <v>102.172</v>
      </c>
      <c r="L1528" s="956">
        <v>101.943</v>
      </c>
      <c r="M1528" s="957">
        <v>101.589</v>
      </c>
      <c r="N1528" s="1063"/>
      <c r="O1528" s="1064"/>
      <c r="P1528" s="1184"/>
    </row>
    <row r="1529" spans="1:16" ht="15.75">
      <c r="A1529" s="1036"/>
      <c r="B1529" s="1011"/>
      <c r="C1529" s="964">
        <v>7.2499999999999995E-2</v>
      </c>
      <c r="D1529" s="956"/>
      <c r="E1529" s="956"/>
      <c r="F1529" s="956"/>
      <c r="G1529" s="956"/>
      <c r="H1529" s="956">
        <v>101.785</v>
      </c>
      <c r="I1529" s="956">
        <v>101.708</v>
      </c>
      <c r="J1529" s="956">
        <v>101.61799999999999</v>
      </c>
      <c r="K1529" s="956">
        <v>101.407</v>
      </c>
      <c r="L1529" s="956">
        <v>101.17</v>
      </c>
      <c r="M1529" s="957">
        <v>100.809</v>
      </c>
      <c r="N1529" s="987"/>
      <c r="O1529" s="1065"/>
      <c r="P1529" s="1184"/>
    </row>
    <row r="1530" spans="1:16" ht="16.5" thickBot="1">
      <c r="A1530" s="1066"/>
      <c r="B1530" s="1067"/>
      <c r="C1530" s="965">
        <v>7.3749999999999996E-2</v>
      </c>
      <c r="D1530" s="959"/>
      <c r="E1530" s="959"/>
      <c r="F1530" s="959"/>
      <c r="G1530" s="959"/>
      <c r="H1530" s="959">
        <v>102.15</v>
      </c>
      <c r="I1530" s="959">
        <v>102.07299999999999</v>
      </c>
      <c r="J1530" s="959">
        <v>101.983</v>
      </c>
      <c r="K1530" s="959">
        <v>101.771</v>
      </c>
      <c r="L1530" s="959">
        <v>101.535</v>
      </c>
      <c r="M1530" s="960">
        <v>101.173</v>
      </c>
      <c r="N1530" s="1068"/>
      <c r="O1530" s="1069"/>
      <c r="P1530" s="1184"/>
    </row>
    <row r="1531" spans="1:16" ht="15.75" thickBot="1">
      <c r="A1531" s="1070" t="s">
        <v>678</v>
      </c>
      <c r="B1531" s="1020"/>
      <c r="C1531" s="1020"/>
      <c r="D1531" s="1020"/>
      <c r="E1531" s="1020"/>
      <c r="F1531" s="1020"/>
      <c r="G1531" s="1020"/>
      <c r="H1531" s="1020"/>
      <c r="I1531" s="1020"/>
      <c r="J1531" s="1020"/>
      <c r="K1531" s="1006" t="s">
        <v>583</v>
      </c>
      <c r="L1531" s="1020"/>
      <c r="M1531" s="1020"/>
      <c r="N1531" s="1020"/>
      <c r="O1531" s="1071"/>
      <c r="P1531" s="1184"/>
    </row>
    <row r="1532" spans="1:16" ht="16.5" thickBot="1">
      <c r="A1532" s="1029"/>
      <c r="B1532" s="1030"/>
      <c r="C1532" s="1031"/>
      <c r="D1532" s="1031"/>
      <c r="E1532" s="1031"/>
      <c r="F1532" s="1031"/>
      <c r="G1532" s="1031"/>
      <c r="H1532" s="1032" t="s">
        <v>704</v>
      </c>
      <c r="I1532" s="1031"/>
      <c r="J1532" s="1031"/>
      <c r="K1532" s="1031"/>
      <c r="L1532" s="1031"/>
      <c r="M1532" s="1031"/>
      <c r="N1532" s="1030"/>
      <c r="O1532" s="1033"/>
      <c r="P1532" s="1184"/>
    </row>
    <row r="1533" spans="1:16" ht="16.5" thickBot="1">
      <c r="A1533" s="1044"/>
      <c r="B1533" s="977"/>
      <c r="C1533" s="1815" t="s">
        <v>705</v>
      </c>
      <c r="D1533" s="1816"/>
      <c r="E1533" s="1816"/>
      <c r="F1533" s="1816"/>
      <c r="G1533" s="1816"/>
      <c r="H1533" s="1816"/>
      <c r="I1533" s="1816"/>
      <c r="J1533" s="1816"/>
      <c r="K1533" s="1816"/>
      <c r="L1533" s="1816"/>
      <c r="M1533" s="1817"/>
      <c r="N1533" s="1072"/>
      <c r="O1533" s="1072"/>
      <c r="P1533" s="1184"/>
    </row>
    <row r="1534" spans="1:16">
      <c r="A1534" s="1044"/>
      <c r="B1534" s="1073"/>
      <c r="C1534" s="1074" t="s">
        <v>706</v>
      </c>
      <c r="D1534" s="1075"/>
      <c r="E1534" s="1076"/>
      <c r="F1534" s="1076"/>
      <c r="G1534" s="1075"/>
      <c r="H1534" s="1077"/>
      <c r="I1534" s="1076"/>
      <c r="J1534" s="1078"/>
      <c r="K1534" s="1079"/>
      <c r="L1534" s="1075"/>
      <c r="M1534" s="1080" t="s">
        <v>707</v>
      </c>
      <c r="N1534" s="1081"/>
      <c r="O1534" s="1072"/>
      <c r="P1534" s="1184"/>
    </row>
    <row r="1535" spans="1:16">
      <c r="A1535" s="1044"/>
      <c r="B1535" s="1073"/>
      <c r="C1535" s="1082"/>
      <c r="D1535" s="1083"/>
      <c r="E1535" s="1084"/>
      <c r="F1535" s="1084"/>
      <c r="G1535" s="1085"/>
      <c r="H1535" s="1086"/>
      <c r="I1535" s="1087"/>
      <c r="J1535" s="1088"/>
      <c r="K1535" s="1089"/>
      <c r="L1535" s="1083"/>
      <c r="M1535" s="1090"/>
      <c r="N1535" s="1081"/>
      <c r="O1535" s="1072"/>
      <c r="P1535" s="1184"/>
    </row>
    <row r="1536" spans="1:16" ht="15.75">
      <c r="A1536" s="1044"/>
      <c r="B1536" s="977"/>
      <c r="C1536" s="1091"/>
      <c r="D1536" s="950"/>
      <c r="E1536" s="1092"/>
      <c r="F1536" s="950"/>
      <c r="G1536" s="950"/>
      <c r="H1536" s="1092"/>
      <c r="I1536" s="1092"/>
      <c r="J1536" s="950"/>
      <c r="K1536" s="1092"/>
      <c r="L1536" s="950"/>
      <c r="M1536" s="1093"/>
      <c r="N1536" s="1072"/>
      <c r="O1536" s="1072"/>
      <c r="P1536" s="1184"/>
    </row>
    <row r="1537" spans="1:16" ht="15.75">
      <c r="A1537" s="1044"/>
      <c r="B1537" s="977"/>
      <c r="C1537" s="952" t="s">
        <v>548</v>
      </c>
      <c r="D1537" s="953" t="s">
        <v>549</v>
      </c>
      <c r="E1537" s="953" t="s">
        <v>550</v>
      </c>
      <c r="F1537" s="953" t="s">
        <v>551</v>
      </c>
      <c r="G1537" s="953" t="s">
        <v>552</v>
      </c>
      <c r="H1537" s="953" t="s">
        <v>553</v>
      </c>
      <c r="I1537" s="953" t="s">
        <v>554</v>
      </c>
      <c r="J1537" s="953" t="s">
        <v>555</v>
      </c>
      <c r="K1537" s="953" t="s">
        <v>556</v>
      </c>
      <c r="L1537" s="953" t="s">
        <v>557</v>
      </c>
      <c r="M1537" s="954" t="s">
        <v>558</v>
      </c>
      <c r="N1537" s="1072"/>
      <c r="O1537" s="1072"/>
      <c r="P1537" s="1184"/>
    </row>
    <row r="1538" spans="1:16" ht="15.75">
      <c r="C1538" s="964">
        <v>4.4999999999999998E-2</v>
      </c>
      <c r="D1538" s="956"/>
      <c r="E1538" s="956"/>
      <c r="F1538" s="956"/>
      <c r="G1538" s="956"/>
      <c r="H1538" s="956">
        <v>95.903000000000006</v>
      </c>
      <c r="I1538" s="956">
        <v>95.84</v>
      </c>
      <c r="J1538" s="956">
        <v>95.777000000000001</v>
      </c>
      <c r="K1538" s="956">
        <v>95.614999999999995</v>
      </c>
      <c r="L1538" s="956">
        <v>95.24</v>
      </c>
      <c r="M1538" s="957" t="s">
        <v>50</v>
      </c>
      <c r="P1538" s="1184"/>
    </row>
    <row r="1539" spans="1:16" ht="15.75">
      <c r="C1539" s="964">
        <v>4.6249999999999999E-2</v>
      </c>
      <c r="D1539" s="956"/>
      <c r="E1539" s="956"/>
      <c r="F1539" s="956"/>
      <c r="G1539" s="956"/>
      <c r="H1539" s="956">
        <v>96.400999999999996</v>
      </c>
      <c r="I1539" s="956">
        <v>96.337999999999994</v>
      </c>
      <c r="J1539" s="956">
        <v>96.275000000000006</v>
      </c>
      <c r="K1539" s="956">
        <v>96.113</v>
      </c>
      <c r="L1539" s="956">
        <v>95.738</v>
      </c>
      <c r="M1539" s="957">
        <v>95.363</v>
      </c>
      <c r="P1539" s="1184"/>
    </row>
    <row r="1540" spans="1:16" ht="15.75">
      <c r="C1540" s="964">
        <v>4.7500000000000001E-2</v>
      </c>
      <c r="D1540" s="956"/>
      <c r="E1540" s="956"/>
      <c r="F1540" s="956"/>
      <c r="G1540" s="956"/>
      <c r="H1540" s="956">
        <v>96.762</v>
      </c>
      <c r="I1540" s="956">
        <v>96.698999999999998</v>
      </c>
      <c r="J1540" s="956">
        <v>96.635999999999996</v>
      </c>
      <c r="K1540" s="956">
        <v>96.474000000000004</v>
      </c>
      <c r="L1540" s="956">
        <v>96.099000000000004</v>
      </c>
      <c r="M1540" s="957">
        <v>95.724000000000004</v>
      </c>
      <c r="P1540" s="1184"/>
    </row>
    <row r="1541" spans="1:16" ht="15.75">
      <c r="C1541" s="964">
        <v>4.8750000000000002E-2</v>
      </c>
      <c r="D1541" s="956"/>
      <c r="E1541" s="956"/>
      <c r="F1541" s="956"/>
      <c r="G1541" s="956"/>
      <c r="H1541" s="956">
        <v>97.123000000000005</v>
      </c>
      <c r="I1541" s="956">
        <v>97.06</v>
      </c>
      <c r="J1541" s="956">
        <v>96.997</v>
      </c>
      <c r="K1541" s="956">
        <v>96.834999999999994</v>
      </c>
      <c r="L1541" s="956">
        <v>96.46</v>
      </c>
      <c r="M1541" s="957">
        <v>96.084999999999994</v>
      </c>
      <c r="P1541" s="1184"/>
    </row>
    <row r="1542" spans="1:16" ht="15.75">
      <c r="C1542" s="964">
        <v>0.05</v>
      </c>
      <c r="D1542" s="956"/>
      <c r="E1542" s="956"/>
      <c r="F1542" s="956"/>
      <c r="G1542" s="956"/>
      <c r="H1542" s="956">
        <v>97.481999999999999</v>
      </c>
      <c r="I1542" s="956">
        <v>97.418999999999997</v>
      </c>
      <c r="J1542" s="956">
        <v>97.355999999999995</v>
      </c>
      <c r="K1542" s="956">
        <v>97.194000000000003</v>
      </c>
      <c r="L1542" s="956">
        <v>96.819000000000003</v>
      </c>
      <c r="M1542" s="957">
        <v>96.444000000000003</v>
      </c>
      <c r="P1542" s="1184"/>
    </row>
    <row r="1543" spans="1:16" ht="15.75">
      <c r="C1543" s="964">
        <v>5.1249999999999997E-2</v>
      </c>
      <c r="D1543" s="956"/>
      <c r="E1543" s="956"/>
      <c r="F1543" s="956"/>
      <c r="G1543" s="956"/>
      <c r="H1543" s="956">
        <v>98.090999999999994</v>
      </c>
      <c r="I1543" s="956">
        <v>98.028000000000006</v>
      </c>
      <c r="J1543" s="956">
        <v>97.965000000000003</v>
      </c>
      <c r="K1543" s="956">
        <v>97.802999999999997</v>
      </c>
      <c r="L1543" s="956">
        <v>97.427999999999997</v>
      </c>
      <c r="M1543" s="957">
        <v>97.052999999999997</v>
      </c>
      <c r="P1543" s="1184"/>
    </row>
    <row r="1544" spans="1:16" ht="15.75">
      <c r="C1544" s="964">
        <v>5.2499999999999998E-2</v>
      </c>
      <c r="D1544" s="956"/>
      <c r="E1544" s="956"/>
      <c r="F1544" s="956"/>
      <c r="G1544" s="956"/>
      <c r="H1544" s="956">
        <v>98.558999999999997</v>
      </c>
      <c r="I1544" s="956">
        <v>98.495999999999995</v>
      </c>
      <c r="J1544" s="956">
        <v>98.433000000000007</v>
      </c>
      <c r="K1544" s="956">
        <v>98.271000000000001</v>
      </c>
      <c r="L1544" s="956">
        <v>97.896000000000001</v>
      </c>
      <c r="M1544" s="957">
        <v>97.521000000000001</v>
      </c>
      <c r="P1544" s="1184"/>
    </row>
    <row r="1545" spans="1:16" ht="15.75">
      <c r="C1545" s="964">
        <v>5.3749999999999999E-2</v>
      </c>
      <c r="D1545" s="956"/>
      <c r="E1545" s="956"/>
      <c r="F1545" s="956"/>
      <c r="G1545" s="956"/>
      <c r="H1545" s="956">
        <v>98.884</v>
      </c>
      <c r="I1545" s="956">
        <v>98.820999999999998</v>
      </c>
      <c r="J1545" s="956">
        <v>98.757999999999996</v>
      </c>
      <c r="K1545" s="956">
        <v>98.596000000000004</v>
      </c>
      <c r="L1545" s="956">
        <v>98.221000000000004</v>
      </c>
      <c r="M1545" s="957">
        <v>97.846000000000004</v>
      </c>
      <c r="P1545" s="1184"/>
    </row>
    <row r="1546" spans="1:16" ht="15.75">
      <c r="C1546" s="964">
        <v>5.5E-2</v>
      </c>
      <c r="D1546" s="956"/>
      <c r="E1546" s="956"/>
      <c r="F1546" s="956"/>
      <c r="G1546" s="956"/>
      <c r="H1546" s="956">
        <v>99.206999999999994</v>
      </c>
      <c r="I1546" s="956">
        <v>99.144000000000005</v>
      </c>
      <c r="J1546" s="956">
        <v>99.081000000000003</v>
      </c>
      <c r="K1546" s="956">
        <v>98.918999999999997</v>
      </c>
      <c r="L1546" s="956">
        <v>98.543999999999997</v>
      </c>
      <c r="M1546" s="957">
        <v>98.168999999999997</v>
      </c>
      <c r="P1546" s="1184"/>
    </row>
    <row r="1547" spans="1:16" ht="15.75">
      <c r="C1547" s="964">
        <v>5.6250000000000001E-2</v>
      </c>
      <c r="D1547" s="956"/>
      <c r="E1547" s="956"/>
      <c r="F1547" s="956"/>
      <c r="G1547" s="956"/>
      <c r="H1547" s="956">
        <v>99.391000000000005</v>
      </c>
      <c r="I1547" s="956">
        <v>99.328000000000003</v>
      </c>
      <c r="J1547" s="956">
        <v>99.265000000000001</v>
      </c>
      <c r="K1547" s="956">
        <v>99.102999999999994</v>
      </c>
      <c r="L1547" s="956">
        <v>98.727999999999994</v>
      </c>
      <c r="M1547" s="957">
        <v>98.352999999999994</v>
      </c>
      <c r="P1547" s="1184"/>
    </row>
    <row r="1548" spans="1:16" ht="15.75">
      <c r="C1548" s="964">
        <v>5.7500000000000002E-2</v>
      </c>
      <c r="D1548" s="956"/>
      <c r="E1548" s="956"/>
      <c r="F1548" s="956"/>
      <c r="G1548" s="956"/>
      <c r="H1548" s="956">
        <v>99.724999999999994</v>
      </c>
      <c r="I1548" s="956">
        <v>99.662000000000006</v>
      </c>
      <c r="J1548" s="956">
        <v>99.599000000000004</v>
      </c>
      <c r="K1548" s="956">
        <v>99.436999999999998</v>
      </c>
      <c r="L1548" s="956">
        <v>99.061999999999998</v>
      </c>
      <c r="M1548" s="957">
        <v>98.686999999999998</v>
      </c>
      <c r="P1548" s="1184"/>
    </row>
    <row r="1549" spans="1:16" ht="15.75">
      <c r="C1549" s="964">
        <v>5.8749999999999997E-2</v>
      </c>
      <c r="D1549" s="956"/>
      <c r="E1549" s="956"/>
      <c r="F1549" s="956"/>
      <c r="G1549" s="956"/>
      <c r="H1549" s="956">
        <v>100.05800000000001</v>
      </c>
      <c r="I1549" s="956">
        <v>99.995000000000005</v>
      </c>
      <c r="J1549" s="956">
        <v>99.932000000000002</v>
      </c>
      <c r="K1549" s="956">
        <v>99.77</v>
      </c>
      <c r="L1549" s="956">
        <v>99.394999999999996</v>
      </c>
      <c r="M1549" s="957">
        <v>99.02</v>
      </c>
      <c r="P1549" s="1184"/>
    </row>
    <row r="1550" spans="1:16" ht="15.75">
      <c r="C1550" s="964">
        <v>0.06</v>
      </c>
      <c r="D1550" s="956"/>
      <c r="E1550" s="956"/>
      <c r="F1550" s="956"/>
      <c r="G1550" s="956"/>
      <c r="H1550" s="956">
        <v>100.39</v>
      </c>
      <c r="I1550" s="956">
        <v>100.327</v>
      </c>
      <c r="J1550" s="956">
        <v>100.264</v>
      </c>
      <c r="K1550" s="956">
        <v>100.102</v>
      </c>
      <c r="L1550" s="956">
        <v>99.727000000000004</v>
      </c>
      <c r="M1550" s="957">
        <v>99.352000000000004</v>
      </c>
      <c r="P1550" s="1184"/>
    </row>
    <row r="1551" spans="1:16" ht="15.75">
      <c r="C1551" s="964">
        <v>6.1249999999999999E-2</v>
      </c>
      <c r="D1551" s="956"/>
      <c r="E1551" s="956"/>
      <c r="F1551" s="956"/>
      <c r="G1551" s="956"/>
      <c r="H1551" s="956">
        <v>100.295</v>
      </c>
      <c r="I1551" s="956">
        <v>100.232</v>
      </c>
      <c r="J1551" s="956">
        <v>100.169</v>
      </c>
      <c r="K1551" s="956">
        <v>100.00700000000001</v>
      </c>
      <c r="L1551" s="956">
        <v>99.632000000000005</v>
      </c>
      <c r="M1551" s="957">
        <v>99.257000000000005</v>
      </c>
      <c r="P1551" s="1184"/>
    </row>
    <row r="1552" spans="1:16" ht="15.75">
      <c r="C1552" s="964">
        <v>6.25E-2</v>
      </c>
      <c r="D1552" s="956"/>
      <c r="E1552" s="956"/>
      <c r="F1552" s="956"/>
      <c r="G1552" s="956"/>
      <c r="H1552" s="956">
        <v>100.492</v>
      </c>
      <c r="I1552" s="956">
        <v>100.429</v>
      </c>
      <c r="J1552" s="956">
        <v>100.366</v>
      </c>
      <c r="K1552" s="956">
        <v>100.20399999999999</v>
      </c>
      <c r="L1552" s="956">
        <v>99.828999999999994</v>
      </c>
      <c r="M1552" s="957">
        <v>99.453999999999994</v>
      </c>
      <c r="P1552" s="1184"/>
    </row>
    <row r="1553" spans="2:16" ht="15.75">
      <c r="C1553" s="964">
        <v>6.3750000000000001E-2</v>
      </c>
      <c r="D1553" s="956"/>
      <c r="E1553" s="956"/>
      <c r="F1553" s="956"/>
      <c r="G1553" s="956"/>
      <c r="H1553" s="956">
        <v>100.69199999999999</v>
      </c>
      <c r="I1553" s="956">
        <v>100.629</v>
      </c>
      <c r="J1553" s="956">
        <v>100.566</v>
      </c>
      <c r="K1553" s="956">
        <v>100.404</v>
      </c>
      <c r="L1553" s="956">
        <v>100.029</v>
      </c>
      <c r="M1553" s="957">
        <v>99.653999999999996</v>
      </c>
      <c r="P1553" s="1184"/>
    </row>
    <row r="1554" spans="2:16" ht="15.75">
      <c r="C1554" s="964">
        <v>6.5000000000000002E-2</v>
      </c>
      <c r="D1554" s="956"/>
      <c r="E1554" s="956"/>
      <c r="F1554" s="956"/>
      <c r="G1554" s="956"/>
      <c r="H1554" s="956">
        <v>100.752</v>
      </c>
      <c r="I1554" s="956">
        <v>100.68899999999999</v>
      </c>
      <c r="J1554" s="956">
        <v>100.626</v>
      </c>
      <c r="K1554" s="956">
        <v>100.464</v>
      </c>
      <c r="L1554" s="956">
        <v>100.089</v>
      </c>
      <c r="M1554" s="957">
        <v>99.713999999999999</v>
      </c>
      <c r="P1554" s="1184"/>
    </row>
    <row r="1555" spans="2:16" ht="15.75">
      <c r="C1555" s="964">
        <v>6.6250000000000003E-2</v>
      </c>
      <c r="D1555" s="956"/>
      <c r="E1555" s="956"/>
      <c r="F1555" s="956"/>
      <c r="G1555" s="956"/>
      <c r="H1555" s="956">
        <v>101.1</v>
      </c>
      <c r="I1555" s="956">
        <v>101.03700000000001</v>
      </c>
      <c r="J1555" s="956">
        <v>100.974</v>
      </c>
      <c r="K1555" s="956">
        <v>100.812</v>
      </c>
      <c r="L1555" s="956">
        <v>100.437</v>
      </c>
      <c r="M1555" s="957">
        <v>100.062</v>
      </c>
      <c r="P1555" s="1184"/>
    </row>
    <row r="1556" spans="2:16" ht="15.75">
      <c r="C1556" s="964">
        <v>6.7500000000000004E-2</v>
      </c>
      <c r="D1556" s="956"/>
      <c r="E1556" s="956"/>
      <c r="F1556" s="956"/>
      <c r="G1556" s="956"/>
      <c r="H1556" s="956">
        <v>101.321</v>
      </c>
      <c r="I1556" s="956">
        <v>101.258</v>
      </c>
      <c r="J1556" s="956">
        <v>101.19499999999999</v>
      </c>
      <c r="K1556" s="956">
        <v>101.033</v>
      </c>
      <c r="L1556" s="956">
        <v>100.658</v>
      </c>
      <c r="M1556" s="957">
        <v>100.283</v>
      </c>
      <c r="P1556" s="1184"/>
    </row>
    <row r="1557" spans="2:16" ht="16.5" thickBot="1">
      <c r="C1557" s="965">
        <v>6.8750000000000006E-2</v>
      </c>
      <c r="D1557" s="959"/>
      <c r="E1557" s="959"/>
      <c r="F1557" s="959"/>
      <c r="G1557" s="959"/>
      <c r="H1557" s="959">
        <v>101.52500000000001</v>
      </c>
      <c r="I1557" s="959">
        <v>101.462</v>
      </c>
      <c r="J1557" s="959">
        <v>101.399</v>
      </c>
      <c r="K1557" s="959">
        <v>101.23699999999999</v>
      </c>
      <c r="L1557" s="959">
        <v>100.86199999999999</v>
      </c>
      <c r="M1557" s="960">
        <v>100.48699999999999</v>
      </c>
      <c r="P1557" s="1184"/>
    </row>
    <row r="1558" spans="2:16" ht="16.5" thickBot="1">
      <c r="C1558" s="1815" t="s">
        <v>708</v>
      </c>
      <c r="D1558" s="1816"/>
      <c r="E1558" s="1816"/>
      <c r="F1558" s="1816"/>
      <c r="G1558" s="1816"/>
      <c r="H1558" s="1816"/>
      <c r="I1558" s="1816"/>
      <c r="J1558" s="1816"/>
      <c r="K1558" s="1816"/>
      <c r="L1558" s="1816"/>
      <c r="M1558" s="1817"/>
      <c r="P1558" s="1184"/>
    </row>
    <row r="1559" spans="2:16">
      <c r="B1559" s="737"/>
      <c r="C1559" s="1074" t="s">
        <v>709</v>
      </c>
      <c r="D1559" s="1094"/>
      <c r="E1559" s="1094"/>
      <c r="F1559" s="1095"/>
      <c r="G1559" s="1096"/>
      <c r="H1559" s="1095"/>
      <c r="I1559" s="1094"/>
      <c r="J1559" s="1097"/>
      <c r="K1559" s="1098"/>
      <c r="L1559" s="1094"/>
      <c r="M1559" s="1080" t="s">
        <v>710</v>
      </c>
      <c r="N1559" s="88"/>
      <c r="P1559" s="1184"/>
    </row>
    <row r="1560" spans="2:16">
      <c r="C1560" s="1099"/>
      <c r="D1560" s="1100"/>
      <c r="E1560" s="1100"/>
      <c r="F1560" s="1100"/>
      <c r="G1560" s="1101"/>
      <c r="H1560" s="1102"/>
      <c r="I1560" s="1103"/>
      <c r="J1560" s="1104"/>
      <c r="K1560" s="1105"/>
      <c r="L1560" s="1100"/>
      <c r="M1560" s="1106"/>
      <c r="P1560" s="1184"/>
    </row>
    <row r="1561" spans="2:16" ht="15.75">
      <c r="C1561" s="949"/>
      <c r="D1561" s="950"/>
      <c r="E1561" s="950"/>
      <c r="F1561" s="950"/>
      <c r="G1561" s="950"/>
      <c r="H1561" s="950"/>
      <c r="I1561" s="950"/>
      <c r="J1561" s="950"/>
      <c r="K1561" s="950"/>
      <c r="L1561" s="950"/>
      <c r="M1561" s="951"/>
      <c r="P1561" s="1184"/>
    </row>
    <row r="1562" spans="2:16" ht="15.75">
      <c r="C1562" s="952" t="s">
        <v>548</v>
      </c>
      <c r="D1562" s="953" t="s">
        <v>549</v>
      </c>
      <c r="E1562" s="953" t="s">
        <v>550</v>
      </c>
      <c r="F1562" s="953" t="s">
        <v>551</v>
      </c>
      <c r="G1562" s="953" t="s">
        <v>552</v>
      </c>
      <c r="H1562" s="953" t="s">
        <v>553</v>
      </c>
      <c r="I1562" s="953" t="s">
        <v>554</v>
      </c>
      <c r="J1562" s="953" t="s">
        <v>555</v>
      </c>
      <c r="K1562" s="953" t="s">
        <v>556</v>
      </c>
      <c r="L1562" s="953" t="s">
        <v>557</v>
      </c>
      <c r="M1562" s="954" t="s">
        <v>558</v>
      </c>
      <c r="P1562" s="1184"/>
    </row>
    <row r="1563" spans="2:16" ht="15.75">
      <c r="C1563" s="964">
        <v>4.8750000000000002E-2</v>
      </c>
      <c r="D1563" s="956"/>
      <c r="E1563" s="956"/>
      <c r="F1563" s="956"/>
      <c r="G1563" s="956"/>
      <c r="H1563" s="956">
        <v>96.331000000000003</v>
      </c>
      <c r="I1563" s="956">
        <v>96.268000000000001</v>
      </c>
      <c r="J1563" s="956">
        <v>96.204999999999998</v>
      </c>
      <c r="K1563" s="956">
        <v>96.043000000000006</v>
      </c>
      <c r="L1563" s="956">
        <v>95.668000000000006</v>
      </c>
      <c r="M1563" s="957">
        <v>95.293000000000006</v>
      </c>
      <c r="P1563" s="1184"/>
    </row>
    <row r="1564" spans="2:16" ht="15.75">
      <c r="C1564" s="964">
        <v>0.05</v>
      </c>
      <c r="D1564" s="956"/>
      <c r="E1564" s="956"/>
      <c r="F1564" s="956"/>
      <c r="G1564" s="956"/>
      <c r="H1564" s="956">
        <v>96.754000000000005</v>
      </c>
      <c r="I1564" s="956">
        <v>96.691000000000003</v>
      </c>
      <c r="J1564" s="956">
        <v>96.628</v>
      </c>
      <c r="K1564" s="956">
        <v>96.465999999999994</v>
      </c>
      <c r="L1564" s="956">
        <v>96.090999999999994</v>
      </c>
      <c r="M1564" s="957">
        <v>95.715999999999994</v>
      </c>
      <c r="P1564" s="1184"/>
    </row>
    <row r="1565" spans="2:16" ht="15.75">
      <c r="C1565" s="964">
        <v>5.1249999999999997E-2</v>
      </c>
      <c r="D1565" s="956"/>
      <c r="E1565" s="956"/>
      <c r="F1565" s="956"/>
      <c r="G1565" s="956"/>
      <c r="H1565" s="956">
        <v>97.177000000000007</v>
      </c>
      <c r="I1565" s="956">
        <v>97.114000000000004</v>
      </c>
      <c r="J1565" s="956">
        <v>97.051000000000002</v>
      </c>
      <c r="K1565" s="956">
        <v>96.888999999999996</v>
      </c>
      <c r="L1565" s="956">
        <v>96.513999999999996</v>
      </c>
      <c r="M1565" s="957">
        <v>96.138999999999996</v>
      </c>
      <c r="P1565" s="1184"/>
    </row>
    <row r="1566" spans="2:16" ht="15.75">
      <c r="C1566" s="964">
        <v>5.2499999999999998E-2</v>
      </c>
      <c r="D1566" s="956"/>
      <c r="E1566" s="956"/>
      <c r="F1566" s="956"/>
      <c r="G1566" s="956"/>
      <c r="H1566" s="956">
        <v>97.6</v>
      </c>
      <c r="I1566" s="956">
        <v>97.537000000000006</v>
      </c>
      <c r="J1566" s="956">
        <v>97.474000000000004</v>
      </c>
      <c r="K1566" s="956">
        <v>97.311999999999998</v>
      </c>
      <c r="L1566" s="956">
        <v>96.936999999999998</v>
      </c>
      <c r="M1566" s="957">
        <v>96.561999999999998</v>
      </c>
      <c r="P1566" s="1184"/>
    </row>
    <row r="1567" spans="2:16" ht="15.75">
      <c r="C1567" s="964">
        <v>5.3749999999999999E-2</v>
      </c>
      <c r="D1567" s="956"/>
      <c r="E1567" s="956"/>
      <c r="F1567" s="956"/>
      <c r="G1567" s="956"/>
      <c r="H1567" s="956">
        <v>98.022000000000006</v>
      </c>
      <c r="I1567" s="956">
        <v>97.959000000000003</v>
      </c>
      <c r="J1567" s="956">
        <v>97.896000000000001</v>
      </c>
      <c r="K1567" s="956">
        <v>97.733999999999995</v>
      </c>
      <c r="L1567" s="956">
        <v>97.358999999999995</v>
      </c>
      <c r="M1567" s="957">
        <v>96.983999999999995</v>
      </c>
      <c r="P1567" s="1184"/>
    </row>
    <row r="1568" spans="2:16" ht="15.75">
      <c r="C1568" s="964">
        <v>5.5E-2</v>
      </c>
      <c r="D1568" s="956"/>
      <c r="E1568" s="956"/>
      <c r="F1568" s="956"/>
      <c r="G1568" s="956"/>
      <c r="H1568" s="956">
        <v>98.578000000000003</v>
      </c>
      <c r="I1568" s="956">
        <v>98.515000000000001</v>
      </c>
      <c r="J1568" s="956">
        <v>98.451999999999998</v>
      </c>
      <c r="K1568" s="956">
        <v>98.29</v>
      </c>
      <c r="L1568" s="956">
        <v>97.915000000000006</v>
      </c>
      <c r="M1568" s="957">
        <v>97.54</v>
      </c>
      <c r="P1568" s="1184"/>
    </row>
    <row r="1569" spans="3:16" ht="15.75">
      <c r="C1569" s="964">
        <v>5.6250000000000001E-2</v>
      </c>
      <c r="D1569" s="956"/>
      <c r="E1569" s="956"/>
      <c r="F1569" s="956"/>
      <c r="G1569" s="956"/>
      <c r="H1569" s="956">
        <v>98.968000000000004</v>
      </c>
      <c r="I1569" s="956">
        <v>98.905000000000001</v>
      </c>
      <c r="J1569" s="956">
        <v>98.841999999999999</v>
      </c>
      <c r="K1569" s="956">
        <v>98.68</v>
      </c>
      <c r="L1569" s="956">
        <v>98.305000000000007</v>
      </c>
      <c r="M1569" s="957">
        <v>97.93</v>
      </c>
      <c r="P1569" s="1184"/>
    </row>
    <row r="1570" spans="3:16" ht="15.75">
      <c r="C1570" s="964">
        <v>5.7500000000000002E-2</v>
      </c>
      <c r="D1570" s="956"/>
      <c r="E1570" s="956"/>
      <c r="F1570" s="956"/>
      <c r="G1570" s="956"/>
      <c r="H1570" s="956">
        <v>99.355000000000004</v>
      </c>
      <c r="I1570" s="956">
        <v>99.292000000000002</v>
      </c>
      <c r="J1570" s="956">
        <v>99.228999999999999</v>
      </c>
      <c r="K1570" s="956">
        <v>99.066999999999993</v>
      </c>
      <c r="L1570" s="956">
        <v>98.691999999999993</v>
      </c>
      <c r="M1570" s="957">
        <v>98.316999999999993</v>
      </c>
      <c r="P1570" s="1184"/>
    </row>
    <row r="1571" spans="3:16" ht="15.75">
      <c r="C1571" s="964">
        <v>5.8749999999999997E-2</v>
      </c>
      <c r="D1571" s="956"/>
      <c r="E1571" s="956"/>
      <c r="F1571" s="956"/>
      <c r="G1571" s="956"/>
      <c r="H1571" s="956">
        <v>99.741</v>
      </c>
      <c r="I1571" s="956">
        <v>99.677999999999997</v>
      </c>
      <c r="J1571" s="956">
        <v>99.614999999999995</v>
      </c>
      <c r="K1571" s="956">
        <v>99.453000000000003</v>
      </c>
      <c r="L1571" s="956">
        <v>99.078000000000003</v>
      </c>
      <c r="M1571" s="957">
        <v>98.703000000000003</v>
      </c>
      <c r="P1571" s="1184"/>
    </row>
    <row r="1572" spans="3:16" ht="15.75">
      <c r="C1572" s="964">
        <v>0.06</v>
      </c>
      <c r="D1572" s="956"/>
      <c r="E1572" s="956"/>
      <c r="F1572" s="956"/>
      <c r="G1572" s="956"/>
      <c r="H1572" s="956">
        <v>99.963999999999999</v>
      </c>
      <c r="I1572" s="956">
        <v>99.900999999999996</v>
      </c>
      <c r="J1572" s="956">
        <v>99.837999999999994</v>
      </c>
      <c r="K1572" s="956">
        <v>99.676000000000002</v>
      </c>
      <c r="L1572" s="956">
        <v>99.301000000000002</v>
      </c>
      <c r="M1572" s="957">
        <v>98.926000000000002</v>
      </c>
      <c r="P1572" s="1184"/>
    </row>
    <row r="1573" spans="3:16" ht="15.75">
      <c r="C1573" s="964">
        <v>6.1249999999999999E-2</v>
      </c>
      <c r="D1573" s="956"/>
      <c r="E1573" s="956"/>
      <c r="F1573" s="956"/>
      <c r="G1573" s="956"/>
      <c r="H1573" s="956">
        <v>100.36199999999999</v>
      </c>
      <c r="I1573" s="956">
        <v>100.29900000000001</v>
      </c>
      <c r="J1573" s="956">
        <v>100.236</v>
      </c>
      <c r="K1573" s="956">
        <v>100.074</v>
      </c>
      <c r="L1573" s="956">
        <v>99.698999999999998</v>
      </c>
      <c r="M1573" s="957">
        <v>99.323999999999998</v>
      </c>
      <c r="P1573" s="1184"/>
    </row>
    <row r="1574" spans="3:16" ht="15.75">
      <c r="C1574" s="964">
        <v>6.25E-2</v>
      </c>
      <c r="D1574" s="956"/>
      <c r="E1574" s="956"/>
      <c r="F1574" s="956"/>
      <c r="G1574" s="956"/>
      <c r="H1574" s="956">
        <v>100.254</v>
      </c>
      <c r="I1574" s="956">
        <v>100.191</v>
      </c>
      <c r="J1574" s="956">
        <v>100.128</v>
      </c>
      <c r="K1574" s="956">
        <v>99.965999999999994</v>
      </c>
      <c r="L1574" s="956">
        <v>99.590999999999994</v>
      </c>
      <c r="M1574" s="957">
        <v>99.215999999999994</v>
      </c>
      <c r="P1574" s="1184"/>
    </row>
    <row r="1575" spans="3:16" ht="15.75">
      <c r="C1575" s="964">
        <v>6.3750000000000001E-2</v>
      </c>
      <c r="D1575" s="956"/>
      <c r="E1575" s="956"/>
      <c r="F1575" s="956"/>
      <c r="G1575" s="956"/>
      <c r="H1575" s="956">
        <v>100.313</v>
      </c>
      <c r="I1575" s="956">
        <v>100.25</v>
      </c>
      <c r="J1575" s="956">
        <v>100.187</v>
      </c>
      <c r="K1575" s="956">
        <v>100.02500000000001</v>
      </c>
      <c r="L1575" s="956">
        <v>99.65</v>
      </c>
      <c r="M1575" s="957">
        <v>99.275000000000006</v>
      </c>
      <c r="P1575" s="1184"/>
    </row>
    <row r="1576" spans="3:16" ht="15.75">
      <c r="C1576" s="964">
        <v>6.5000000000000002E-2</v>
      </c>
      <c r="D1576" s="956"/>
      <c r="E1576" s="956"/>
      <c r="F1576" s="956"/>
      <c r="G1576" s="956"/>
      <c r="H1576" s="956">
        <v>100.544</v>
      </c>
      <c r="I1576" s="956">
        <v>100.48099999999999</v>
      </c>
      <c r="J1576" s="956">
        <v>100.41800000000001</v>
      </c>
      <c r="K1576" s="956">
        <v>100.256</v>
      </c>
      <c r="L1576" s="956">
        <v>99.881</v>
      </c>
      <c r="M1576" s="957">
        <v>99.506</v>
      </c>
      <c r="P1576" s="1184"/>
    </row>
    <row r="1577" spans="3:16" ht="15.75">
      <c r="C1577" s="964">
        <v>6.6250000000000003E-2</v>
      </c>
      <c r="D1577" s="956"/>
      <c r="E1577" s="956"/>
      <c r="F1577" s="956"/>
      <c r="G1577" s="956"/>
      <c r="H1577" s="956">
        <v>100.779</v>
      </c>
      <c r="I1577" s="956">
        <v>100.71599999999999</v>
      </c>
      <c r="J1577" s="956">
        <v>100.65300000000001</v>
      </c>
      <c r="K1577" s="956">
        <v>100.491</v>
      </c>
      <c r="L1577" s="956">
        <v>100.116</v>
      </c>
      <c r="M1577" s="957">
        <v>99.741</v>
      </c>
      <c r="P1577" s="1184"/>
    </row>
    <row r="1578" spans="3:16" ht="15.75">
      <c r="C1578" s="964">
        <v>6.7500000000000004E-2</v>
      </c>
      <c r="D1578" s="956"/>
      <c r="E1578" s="956"/>
      <c r="F1578" s="956"/>
      <c r="G1578" s="956"/>
      <c r="H1578" s="956">
        <v>100.85</v>
      </c>
      <c r="I1578" s="956">
        <v>100.78700000000001</v>
      </c>
      <c r="J1578" s="956">
        <v>100.724</v>
      </c>
      <c r="K1578" s="956">
        <v>100.562</v>
      </c>
      <c r="L1578" s="956">
        <v>100.187</v>
      </c>
      <c r="M1578" s="957">
        <v>99.811999999999998</v>
      </c>
      <c r="P1578" s="1184"/>
    </row>
    <row r="1579" spans="3:16" ht="15.75">
      <c r="C1579" s="964">
        <v>6.8750000000000006E-2</v>
      </c>
      <c r="D1579" s="956"/>
      <c r="E1579" s="956"/>
      <c r="F1579" s="956"/>
      <c r="G1579" s="956"/>
      <c r="H1579" s="956">
        <v>101.09099999999999</v>
      </c>
      <c r="I1579" s="956">
        <v>101.02800000000001</v>
      </c>
      <c r="J1579" s="956">
        <v>100.965</v>
      </c>
      <c r="K1579" s="956">
        <v>100.803</v>
      </c>
      <c r="L1579" s="956">
        <v>100.428</v>
      </c>
      <c r="M1579" s="957">
        <v>100.053</v>
      </c>
      <c r="P1579" s="1184"/>
    </row>
    <row r="1580" spans="3:16" ht="15.75">
      <c r="C1580" s="964">
        <v>7.0000000000000007E-2</v>
      </c>
      <c r="D1580" s="956"/>
      <c r="E1580" s="956"/>
      <c r="F1580" s="956"/>
      <c r="G1580" s="956"/>
      <c r="H1580" s="956">
        <v>101.33199999999999</v>
      </c>
      <c r="I1580" s="956">
        <v>101.26900000000001</v>
      </c>
      <c r="J1580" s="956">
        <v>101.206</v>
      </c>
      <c r="K1580" s="956">
        <v>101.044</v>
      </c>
      <c r="L1580" s="956">
        <v>100.669</v>
      </c>
      <c r="M1580" s="957">
        <v>100.294</v>
      </c>
      <c r="P1580" s="1184"/>
    </row>
    <row r="1581" spans="3:16" ht="15.75">
      <c r="C1581" s="964">
        <v>7.1249999999999994E-2</v>
      </c>
      <c r="D1581" s="956"/>
      <c r="E1581" s="956"/>
      <c r="F1581" s="956"/>
      <c r="G1581" s="956"/>
      <c r="H1581" s="956">
        <v>101.574</v>
      </c>
      <c r="I1581" s="956">
        <v>101.511</v>
      </c>
      <c r="J1581" s="956">
        <v>101.44799999999999</v>
      </c>
      <c r="K1581" s="956">
        <v>101.286</v>
      </c>
      <c r="L1581" s="956">
        <v>100.911</v>
      </c>
      <c r="M1581" s="957">
        <v>100.536</v>
      </c>
      <c r="P1581" s="1184"/>
    </row>
    <row r="1582" spans="3:16" ht="16.5" thickBot="1">
      <c r="C1582" s="965" t="s">
        <v>50</v>
      </c>
      <c r="D1582" s="959"/>
      <c r="E1582" s="959"/>
      <c r="F1582" s="959"/>
      <c r="G1582" s="959"/>
      <c r="H1582" s="959" t="s">
        <v>50</v>
      </c>
      <c r="I1582" s="959" t="s">
        <v>50</v>
      </c>
      <c r="J1582" s="959" t="s">
        <v>50</v>
      </c>
      <c r="K1582" s="959" t="s">
        <v>50</v>
      </c>
      <c r="L1582" s="959" t="s">
        <v>50</v>
      </c>
      <c r="M1582" s="960" t="s">
        <v>50</v>
      </c>
      <c r="P1582" s="1184"/>
    </row>
    <row r="1583" spans="3:16" ht="16.5" thickBot="1">
      <c r="C1583" s="1815" t="s">
        <v>711</v>
      </c>
      <c r="D1583" s="1816"/>
      <c r="E1583" s="1816"/>
      <c r="F1583" s="1816"/>
      <c r="G1583" s="1816"/>
      <c r="H1583" s="1816"/>
      <c r="I1583" s="1816"/>
      <c r="J1583" s="1816"/>
      <c r="K1583" s="1816"/>
      <c r="L1583" s="1816"/>
      <c r="M1583" s="1817"/>
      <c r="P1583" s="1184"/>
    </row>
    <row r="1584" spans="3:16">
      <c r="C1584" s="1107" t="s">
        <v>712</v>
      </c>
      <c r="D1584" s="1094"/>
      <c r="E1584" s="1094"/>
      <c r="F1584" s="1095"/>
      <c r="G1584" s="1094"/>
      <c r="H1584" s="1095"/>
      <c r="I1584" s="1094"/>
      <c r="J1584" s="1108"/>
      <c r="K1584" s="1098"/>
      <c r="L1584" s="1094"/>
      <c r="M1584" s="1080" t="s">
        <v>713</v>
      </c>
      <c r="N1584" s="88"/>
      <c r="P1584" s="1184"/>
    </row>
    <row r="1585" spans="3:16">
      <c r="C1585" s="1099"/>
      <c r="D1585" s="1100"/>
      <c r="E1585" s="1100"/>
      <c r="F1585" s="1100"/>
      <c r="G1585" s="1100"/>
      <c r="H1585" s="1102"/>
      <c r="I1585" s="1103"/>
      <c r="J1585" s="1104"/>
      <c r="K1585" s="1105"/>
      <c r="L1585" s="1100"/>
      <c r="M1585" s="1106"/>
      <c r="P1585" s="1184"/>
    </row>
    <row r="1586" spans="3:16" ht="15.75">
      <c r="C1586" s="1091"/>
      <c r="D1586" s="950"/>
      <c r="E1586" s="950"/>
      <c r="F1586" s="950"/>
      <c r="G1586" s="950"/>
      <c r="H1586" s="950"/>
      <c r="I1586" s="950"/>
      <c r="J1586" s="950"/>
      <c r="K1586" s="950"/>
      <c r="L1586" s="950"/>
      <c r="M1586" s="951"/>
      <c r="P1586" s="1184"/>
    </row>
    <row r="1587" spans="3:16" ht="15.75">
      <c r="C1587" s="952" t="s">
        <v>548</v>
      </c>
      <c r="D1587" s="953" t="s">
        <v>549</v>
      </c>
      <c r="E1587" s="953" t="s">
        <v>550</v>
      </c>
      <c r="F1587" s="953" t="s">
        <v>551</v>
      </c>
      <c r="G1587" s="953" t="s">
        <v>552</v>
      </c>
      <c r="H1587" s="953" t="s">
        <v>553</v>
      </c>
      <c r="I1587" s="953" t="s">
        <v>554</v>
      </c>
      <c r="J1587" s="953" t="s">
        <v>555</v>
      </c>
      <c r="K1587" s="953" t="s">
        <v>556</v>
      </c>
      <c r="L1587" s="953" t="s">
        <v>557</v>
      </c>
      <c r="M1587" s="954" t="s">
        <v>558</v>
      </c>
      <c r="P1587" s="1184"/>
    </row>
    <row r="1588" spans="3:16" ht="15.75">
      <c r="C1588" s="964">
        <v>5.2499999999999998E-2</v>
      </c>
      <c r="D1588" s="956"/>
      <c r="E1588" s="956"/>
      <c r="F1588" s="956"/>
      <c r="G1588" s="956"/>
      <c r="H1588" s="956">
        <v>96.822999999999993</v>
      </c>
      <c r="I1588" s="956">
        <v>96.76</v>
      </c>
      <c r="J1588" s="956">
        <v>96.697999999999993</v>
      </c>
      <c r="K1588" s="956">
        <v>96.534999999999997</v>
      </c>
      <c r="L1588" s="956">
        <v>96.16</v>
      </c>
      <c r="M1588" s="957">
        <v>95.784999999999997</v>
      </c>
      <c r="P1588" s="1184"/>
    </row>
    <row r="1589" spans="3:16" ht="15.75">
      <c r="C1589" s="964">
        <v>5.3749999999999999E-2</v>
      </c>
      <c r="D1589" s="956"/>
      <c r="E1589" s="956"/>
      <c r="F1589" s="956"/>
      <c r="G1589" s="956"/>
      <c r="H1589" s="956">
        <v>97.298000000000002</v>
      </c>
      <c r="I1589" s="956">
        <v>97.234999999999999</v>
      </c>
      <c r="J1589" s="956">
        <v>97.171999999999997</v>
      </c>
      <c r="K1589" s="956">
        <v>97.01</v>
      </c>
      <c r="L1589" s="956">
        <v>96.635000000000005</v>
      </c>
      <c r="M1589" s="957">
        <v>96.26</v>
      </c>
      <c r="P1589" s="1184"/>
    </row>
    <row r="1590" spans="3:16" ht="15.75">
      <c r="C1590" s="964">
        <v>5.5E-2</v>
      </c>
      <c r="D1590" s="956"/>
      <c r="E1590" s="956"/>
      <c r="F1590" s="956"/>
      <c r="G1590" s="956"/>
      <c r="H1590" s="956">
        <v>97.772999999999996</v>
      </c>
      <c r="I1590" s="956">
        <v>97.71</v>
      </c>
      <c r="J1590" s="956">
        <v>97.647999999999996</v>
      </c>
      <c r="K1590" s="956">
        <v>97.484999999999999</v>
      </c>
      <c r="L1590" s="956">
        <v>97.11</v>
      </c>
      <c r="M1590" s="957">
        <v>96.734999999999999</v>
      </c>
      <c r="P1590" s="1184"/>
    </row>
    <row r="1591" spans="3:16" ht="15.75">
      <c r="C1591" s="964">
        <v>5.6250000000000001E-2</v>
      </c>
      <c r="D1591" s="956"/>
      <c r="E1591" s="956"/>
      <c r="F1591" s="956"/>
      <c r="G1591" s="956"/>
      <c r="H1591" s="956">
        <v>98.247</v>
      </c>
      <c r="I1591" s="956">
        <v>98.183999999999997</v>
      </c>
      <c r="J1591" s="956">
        <v>98.122</v>
      </c>
      <c r="K1591" s="956">
        <v>97.959000000000003</v>
      </c>
      <c r="L1591" s="956">
        <v>97.584000000000003</v>
      </c>
      <c r="M1591" s="957">
        <v>97.209000000000003</v>
      </c>
      <c r="P1591" s="1184"/>
    </row>
    <row r="1592" spans="3:16" ht="15.75">
      <c r="C1592" s="964">
        <v>5.7500000000000002E-2</v>
      </c>
      <c r="D1592" s="956"/>
      <c r="E1592" s="956"/>
      <c r="F1592" s="956"/>
      <c r="G1592" s="956"/>
      <c r="H1592" s="956">
        <v>98.69</v>
      </c>
      <c r="I1592" s="956">
        <v>98.626999999999995</v>
      </c>
      <c r="J1592" s="956">
        <v>98.563999999999993</v>
      </c>
      <c r="K1592" s="956">
        <v>98.402000000000001</v>
      </c>
      <c r="L1592" s="956">
        <v>98.027000000000001</v>
      </c>
      <c r="M1592" s="957">
        <v>97.652000000000001</v>
      </c>
      <c r="P1592" s="1184"/>
    </row>
    <row r="1593" spans="3:16" ht="15.75">
      <c r="C1593" s="964">
        <v>5.8749999999999997E-2</v>
      </c>
      <c r="D1593" s="956"/>
      <c r="E1593" s="956"/>
      <c r="F1593" s="956"/>
      <c r="G1593" s="956"/>
      <c r="H1593" s="956">
        <v>98.762</v>
      </c>
      <c r="I1593" s="956">
        <v>98.698999999999998</v>
      </c>
      <c r="J1593" s="956">
        <v>98.635999999999996</v>
      </c>
      <c r="K1593" s="956">
        <v>98.474000000000004</v>
      </c>
      <c r="L1593" s="956">
        <v>98.099000000000004</v>
      </c>
      <c r="M1593" s="957">
        <v>97.724000000000004</v>
      </c>
      <c r="P1593" s="1184"/>
    </row>
    <row r="1594" spans="3:16" ht="15.75">
      <c r="C1594" s="964">
        <v>0.06</v>
      </c>
      <c r="D1594" s="956"/>
      <c r="E1594" s="956"/>
      <c r="F1594" s="956"/>
      <c r="G1594" s="956"/>
      <c r="H1594" s="956">
        <v>99.013999999999996</v>
      </c>
      <c r="I1594" s="956">
        <v>98.950999999999993</v>
      </c>
      <c r="J1594" s="956">
        <v>98.888999999999996</v>
      </c>
      <c r="K1594" s="956">
        <v>98.725999999999999</v>
      </c>
      <c r="L1594" s="956">
        <v>98.350999999999999</v>
      </c>
      <c r="M1594" s="957">
        <v>97.975999999999999</v>
      </c>
      <c r="P1594" s="1184"/>
    </row>
    <row r="1595" spans="3:16" ht="15.75">
      <c r="C1595" s="964">
        <v>6.1249999999999999E-2</v>
      </c>
      <c r="D1595" s="956"/>
      <c r="E1595" s="956"/>
      <c r="F1595" s="956"/>
      <c r="G1595" s="956"/>
      <c r="H1595" s="956">
        <v>99.265000000000001</v>
      </c>
      <c r="I1595" s="956">
        <v>99.201999999999998</v>
      </c>
      <c r="J1595" s="956">
        <v>99.14</v>
      </c>
      <c r="K1595" s="956">
        <v>98.977000000000004</v>
      </c>
      <c r="L1595" s="956">
        <v>98.602000000000004</v>
      </c>
      <c r="M1595" s="957">
        <v>98.227000000000004</v>
      </c>
      <c r="P1595" s="1184"/>
    </row>
    <row r="1596" spans="3:16" ht="15.75">
      <c r="C1596" s="964">
        <v>6.25E-2</v>
      </c>
      <c r="D1596" s="956"/>
      <c r="E1596" s="956"/>
      <c r="F1596" s="956"/>
      <c r="G1596" s="956"/>
      <c r="H1596" s="956">
        <v>99.519000000000005</v>
      </c>
      <c r="I1596" s="956">
        <v>99.456000000000003</v>
      </c>
      <c r="J1596" s="956">
        <v>99.393000000000001</v>
      </c>
      <c r="K1596" s="956">
        <v>99.230999999999995</v>
      </c>
      <c r="L1596" s="956">
        <v>98.855999999999995</v>
      </c>
      <c r="M1596" s="957">
        <v>98.480999999999995</v>
      </c>
      <c r="P1596" s="1184"/>
    </row>
    <row r="1597" spans="3:16" ht="15.75">
      <c r="C1597" s="964">
        <v>6.3750000000000001E-2</v>
      </c>
      <c r="D1597" s="956"/>
      <c r="E1597" s="956"/>
      <c r="F1597" s="956"/>
      <c r="G1597" s="956"/>
      <c r="H1597" s="956">
        <v>99.78</v>
      </c>
      <c r="I1597" s="956">
        <v>99.716999999999999</v>
      </c>
      <c r="J1597" s="956">
        <v>99.653999999999996</v>
      </c>
      <c r="K1597" s="956">
        <v>99.492000000000004</v>
      </c>
      <c r="L1597" s="956">
        <v>99.117000000000004</v>
      </c>
      <c r="M1597" s="957">
        <v>98.742000000000004</v>
      </c>
      <c r="P1597" s="1184"/>
    </row>
    <row r="1598" spans="3:16" ht="15.75">
      <c r="C1598" s="964">
        <v>6.5000000000000002E-2</v>
      </c>
      <c r="D1598" s="956"/>
      <c r="E1598" s="956"/>
      <c r="F1598" s="956"/>
      <c r="G1598" s="956"/>
      <c r="H1598" s="956">
        <v>100.22499999999999</v>
      </c>
      <c r="I1598" s="956">
        <v>100.16200000000001</v>
      </c>
      <c r="J1598" s="956">
        <v>100.099</v>
      </c>
      <c r="K1598" s="956">
        <v>99.936999999999998</v>
      </c>
      <c r="L1598" s="956">
        <v>99.561999999999998</v>
      </c>
      <c r="M1598" s="957">
        <v>99.186999999999998</v>
      </c>
      <c r="P1598" s="1184"/>
    </row>
    <row r="1599" spans="3:16" ht="15.75">
      <c r="C1599" s="964">
        <v>6.6250000000000003E-2</v>
      </c>
      <c r="D1599" s="956"/>
      <c r="E1599" s="956"/>
      <c r="F1599" s="956"/>
      <c r="G1599" s="956"/>
      <c r="H1599" s="956">
        <v>100.669</v>
      </c>
      <c r="I1599" s="956">
        <v>100.60599999999999</v>
      </c>
      <c r="J1599" s="956">
        <v>100.544</v>
      </c>
      <c r="K1599" s="956">
        <v>100.381</v>
      </c>
      <c r="L1599" s="956">
        <v>100.006</v>
      </c>
      <c r="M1599" s="957">
        <v>99.631</v>
      </c>
      <c r="P1599" s="1184"/>
    </row>
    <row r="1600" spans="3:16" ht="15.75">
      <c r="C1600" s="964">
        <v>6.7500000000000004E-2</v>
      </c>
      <c r="D1600" s="956"/>
      <c r="E1600" s="956"/>
      <c r="F1600" s="956"/>
      <c r="G1600" s="956"/>
      <c r="H1600" s="956">
        <v>100.55800000000001</v>
      </c>
      <c r="I1600" s="956">
        <v>100.495</v>
      </c>
      <c r="J1600" s="956">
        <v>100.432</v>
      </c>
      <c r="K1600" s="956">
        <v>100.27</v>
      </c>
      <c r="L1600" s="956">
        <v>99.894999999999996</v>
      </c>
      <c r="M1600" s="957">
        <v>99.52</v>
      </c>
      <c r="P1600" s="1184"/>
    </row>
    <row r="1601" spans="1:16" ht="15.75">
      <c r="C1601" s="964">
        <v>6.8750000000000006E-2</v>
      </c>
      <c r="D1601" s="956"/>
      <c r="E1601" s="956"/>
      <c r="F1601" s="956"/>
      <c r="G1601" s="956"/>
      <c r="H1601" s="956">
        <v>101.01</v>
      </c>
      <c r="I1601" s="956">
        <v>100.947</v>
      </c>
      <c r="J1601" s="956">
        <v>100.884</v>
      </c>
      <c r="K1601" s="956">
        <v>100.72199999999999</v>
      </c>
      <c r="L1601" s="956">
        <v>100.34699999999999</v>
      </c>
      <c r="M1601" s="957">
        <v>99.971999999999994</v>
      </c>
      <c r="P1601" s="1184"/>
    </row>
    <row r="1602" spans="1:16" ht="15.75">
      <c r="C1602" s="964">
        <v>7.0000000000000007E-2</v>
      </c>
      <c r="D1602" s="956"/>
      <c r="E1602" s="956"/>
      <c r="F1602" s="956"/>
      <c r="G1602" s="956"/>
      <c r="H1602" s="956">
        <v>101.467</v>
      </c>
      <c r="I1602" s="956">
        <v>101.404</v>
      </c>
      <c r="J1602" s="956">
        <v>101.34099999999999</v>
      </c>
      <c r="K1602" s="956">
        <v>101.179</v>
      </c>
      <c r="L1602" s="956">
        <v>100.804</v>
      </c>
      <c r="M1602" s="957">
        <v>100.429</v>
      </c>
      <c r="P1602" s="1184"/>
    </row>
    <row r="1603" spans="1:16" ht="15.75">
      <c r="C1603" s="964">
        <v>7.1249999999999994E-2</v>
      </c>
      <c r="D1603" s="956"/>
      <c r="E1603" s="956"/>
      <c r="F1603" s="956"/>
      <c r="G1603" s="956"/>
      <c r="H1603" s="956">
        <v>101.55200000000001</v>
      </c>
      <c r="I1603" s="956">
        <v>101.489</v>
      </c>
      <c r="J1603" s="956">
        <v>101.42700000000001</v>
      </c>
      <c r="K1603" s="956">
        <v>101.264</v>
      </c>
      <c r="L1603" s="956">
        <v>100.889</v>
      </c>
      <c r="M1603" s="957">
        <v>100.514</v>
      </c>
      <c r="P1603" s="1184"/>
    </row>
    <row r="1604" spans="1:16" ht="15.75">
      <c r="C1604" s="964" t="s">
        <v>50</v>
      </c>
      <c r="D1604" s="956"/>
      <c r="E1604" s="956"/>
      <c r="F1604" s="956"/>
      <c r="G1604" s="956"/>
      <c r="H1604" s="956" t="s">
        <v>50</v>
      </c>
      <c r="I1604" s="956" t="s">
        <v>50</v>
      </c>
      <c r="J1604" s="956" t="s">
        <v>50</v>
      </c>
      <c r="K1604" s="956" t="s">
        <v>50</v>
      </c>
      <c r="L1604" s="956" t="s">
        <v>50</v>
      </c>
      <c r="M1604" s="957" t="s">
        <v>50</v>
      </c>
      <c r="P1604" s="1184"/>
    </row>
    <row r="1605" spans="1:16" ht="15.75">
      <c r="C1605" s="964" t="s">
        <v>50</v>
      </c>
      <c r="D1605" s="956"/>
      <c r="E1605" s="956"/>
      <c r="F1605" s="956"/>
      <c r="G1605" s="956"/>
      <c r="H1605" s="956" t="s">
        <v>50</v>
      </c>
      <c r="I1605" s="956" t="s">
        <v>50</v>
      </c>
      <c r="J1605" s="956" t="s">
        <v>50</v>
      </c>
      <c r="K1605" s="956" t="s">
        <v>50</v>
      </c>
      <c r="L1605" s="956" t="s">
        <v>50</v>
      </c>
      <c r="M1605" s="957" t="s">
        <v>50</v>
      </c>
      <c r="P1605" s="1184"/>
    </row>
    <row r="1606" spans="1:16" ht="15.75">
      <c r="C1606" s="964" t="s">
        <v>50</v>
      </c>
      <c r="D1606" s="956"/>
      <c r="E1606" s="956"/>
      <c r="F1606" s="956"/>
      <c r="G1606" s="956"/>
      <c r="H1606" s="956" t="s">
        <v>50</v>
      </c>
      <c r="I1606" s="956" t="s">
        <v>50</v>
      </c>
      <c r="J1606" s="956" t="s">
        <v>50</v>
      </c>
      <c r="K1606" s="956" t="s">
        <v>50</v>
      </c>
      <c r="L1606" s="956" t="s">
        <v>50</v>
      </c>
      <c r="M1606" s="957" t="s">
        <v>50</v>
      </c>
      <c r="P1606" s="1184"/>
    </row>
    <row r="1607" spans="1:16" ht="16.5" thickBot="1">
      <c r="A1607" s="1109"/>
      <c r="B1607" s="1109"/>
      <c r="C1607" s="965" t="s">
        <v>50</v>
      </c>
      <c r="D1607" s="959"/>
      <c r="E1607" s="959"/>
      <c r="F1607" s="959"/>
      <c r="G1607" s="959"/>
      <c r="H1607" s="959" t="s">
        <v>50</v>
      </c>
      <c r="I1607" s="959" t="s">
        <v>50</v>
      </c>
      <c r="J1607" s="959" t="s">
        <v>50</v>
      </c>
      <c r="K1607" s="959" t="s">
        <v>50</v>
      </c>
      <c r="L1607" s="959" t="s">
        <v>50</v>
      </c>
      <c r="M1607" s="960" t="s">
        <v>50</v>
      </c>
      <c r="N1607" s="1109"/>
      <c r="O1607" s="1109"/>
      <c r="P1607" s="1184"/>
    </row>
    <row r="1608" spans="1:16" ht="15.75" thickBot="1">
      <c r="A1608" s="1005" t="s">
        <v>678</v>
      </c>
      <c r="B1608" s="1020"/>
      <c r="C1608" s="1020"/>
      <c r="D1608" s="1020"/>
      <c r="E1608" s="1020"/>
      <c r="F1608" s="1020"/>
      <c r="G1608" s="1020"/>
      <c r="H1608" s="1020"/>
      <c r="I1608" s="1020"/>
      <c r="J1608" s="1020"/>
      <c r="K1608" s="1006" t="s">
        <v>583</v>
      </c>
      <c r="L1608" s="1020"/>
      <c r="M1608" s="1020"/>
      <c r="N1608" s="1020"/>
      <c r="O1608" s="1071"/>
      <c r="P1608" s="1184"/>
    </row>
    <row r="1609" spans="1:16" ht="16.5" thickBot="1">
      <c r="A1609" s="1029"/>
      <c r="B1609" s="1030"/>
      <c r="C1609" s="1031"/>
      <c r="D1609" s="1031"/>
      <c r="E1609" s="1031"/>
      <c r="F1609" s="1031"/>
      <c r="G1609" s="1031"/>
      <c r="H1609" s="1032" t="s">
        <v>714</v>
      </c>
      <c r="I1609" s="1031"/>
      <c r="J1609" s="1031"/>
      <c r="K1609" s="1031"/>
      <c r="L1609" s="1031"/>
      <c r="M1609" s="1031"/>
      <c r="N1609" s="1030"/>
      <c r="O1609" s="1033"/>
      <c r="P1609" s="1184"/>
    </row>
    <row r="1610" spans="1:16" ht="16.5" thickBot="1">
      <c r="A1610" s="1001"/>
      <c r="B1610" s="1011"/>
      <c r="C1610" s="1834" t="s">
        <v>715</v>
      </c>
      <c r="D1610" s="1835"/>
      <c r="E1610" s="1835"/>
      <c r="F1610" s="1835"/>
      <c r="G1610" s="1835"/>
      <c r="H1610" s="1835"/>
      <c r="I1610" s="1835"/>
      <c r="J1610" s="1835"/>
      <c r="K1610" s="1835"/>
      <c r="L1610" s="1835"/>
      <c r="M1610" s="1836"/>
      <c r="N1610" s="982"/>
      <c r="O1610" s="983"/>
      <c r="P1610" s="1184"/>
    </row>
    <row r="1611" spans="1:16" ht="15.75">
      <c r="A1611" s="1001"/>
      <c r="B1611" s="1011"/>
      <c r="C1611" s="1832" t="s">
        <v>716</v>
      </c>
      <c r="D1611" s="1833"/>
      <c r="E1611" s="1833"/>
      <c r="F1611" s="1833"/>
      <c r="G1611" s="1833"/>
      <c r="H1611" s="940"/>
      <c r="I1611" s="940"/>
      <c r="J1611" s="943"/>
      <c r="K1611" s="943"/>
      <c r="L1611" s="940"/>
      <c r="M1611" s="966"/>
      <c r="N1611" s="982"/>
      <c r="O1611" s="983"/>
      <c r="P1611" s="1184"/>
    </row>
    <row r="1612" spans="1:16" ht="15.75">
      <c r="A1612" s="1001"/>
      <c r="B1612" s="1011"/>
      <c r="C1612" s="963"/>
      <c r="D1612" s="946"/>
      <c r="E1612" s="946"/>
      <c r="F1612" s="946"/>
      <c r="G1612" s="946"/>
      <c r="H1612" s="946"/>
      <c r="I1612" s="946"/>
      <c r="J1612" s="947"/>
      <c r="K1612" s="947"/>
      <c r="L1612" s="946"/>
      <c r="M1612" s="948"/>
      <c r="N1612" s="982"/>
      <c r="O1612" s="984"/>
      <c r="P1612" s="1184"/>
    </row>
    <row r="1613" spans="1:16" ht="15.75">
      <c r="A1613" s="1001"/>
      <c r="B1613" s="1011"/>
      <c r="C1613" s="949"/>
      <c r="D1613" s="950"/>
      <c r="E1613" s="950"/>
      <c r="F1613" s="950"/>
      <c r="G1613" s="950"/>
      <c r="H1613" s="950"/>
      <c r="I1613" s="950"/>
      <c r="J1613" s="950"/>
      <c r="K1613" s="950"/>
      <c r="L1613" s="950"/>
      <c r="M1613" s="951"/>
      <c r="N1613" s="985"/>
      <c r="O1613" s="983"/>
      <c r="P1613" s="1184"/>
    </row>
    <row r="1614" spans="1:16" ht="15.75">
      <c r="A1614" s="1001"/>
      <c r="B1614" s="1011"/>
      <c r="C1614" s="952" t="s">
        <v>548</v>
      </c>
      <c r="D1614" s="953" t="s">
        <v>549</v>
      </c>
      <c r="E1614" s="953" t="s">
        <v>550</v>
      </c>
      <c r="F1614" s="953" t="s">
        <v>551</v>
      </c>
      <c r="G1614" s="953" t="s">
        <v>552</v>
      </c>
      <c r="H1614" s="953" t="s">
        <v>553</v>
      </c>
      <c r="I1614" s="953" t="s">
        <v>554</v>
      </c>
      <c r="J1614" s="953" t="s">
        <v>555</v>
      </c>
      <c r="K1614" s="953" t="s">
        <v>556</v>
      </c>
      <c r="L1614" s="953" t="s">
        <v>557</v>
      </c>
      <c r="M1614" s="954" t="s">
        <v>558</v>
      </c>
      <c r="N1614" s="985"/>
      <c r="O1614" s="983"/>
      <c r="P1614" s="1184"/>
    </row>
    <row r="1615" spans="1:16" ht="15.75">
      <c r="A1615" s="1001"/>
      <c r="B1615" s="1011"/>
      <c r="C1615" s="964">
        <v>4.8750000000000002E-2</v>
      </c>
      <c r="D1615" s="956"/>
      <c r="E1615" s="956"/>
      <c r="F1615" s="956"/>
      <c r="G1615" s="956"/>
      <c r="H1615" s="956">
        <v>96.331000000000003</v>
      </c>
      <c r="I1615" s="956">
        <v>96.268000000000001</v>
      </c>
      <c r="J1615" s="956">
        <v>96.204999999999998</v>
      </c>
      <c r="K1615" s="956">
        <v>96.043000000000006</v>
      </c>
      <c r="L1615" s="956">
        <v>95.668000000000006</v>
      </c>
      <c r="M1615" s="957">
        <v>95.293000000000006</v>
      </c>
      <c r="N1615" s="985"/>
      <c r="O1615" s="986"/>
      <c r="P1615" s="1184"/>
    </row>
    <row r="1616" spans="1:16" ht="15.75">
      <c r="A1616" s="1001"/>
      <c r="B1616" s="1011"/>
      <c r="C1616" s="964">
        <v>0.05</v>
      </c>
      <c r="D1616" s="956"/>
      <c r="E1616" s="956"/>
      <c r="F1616" s="956"/>
      <c r="G1616" s="956"/>
      <c r="H1616" s="956">
        <v>96.754000000000005</v>
      </c>
      <c r="I1616" s="956">
        <v>96.691000000000003</v>
      </c>
      <c r="J1616" s="956">
        <v>96.628</v>
      </c>
      <c r="K1616" s="956">
        <v>96.465999999999994</v>
      </c>
      <c r="L1616" s="956">
        <v>96.090999999999994</v>
      </c>
      <c r="M1616" s="957">
        <v>95.715999999999994</v>
      </c>
      <c r="N1616" s="987"/>
      <c r="O1616" s="988"/>
      <c r="P1616" s="1184"/>
    </row>
    <row r="1617" spans="1:16" ht="15.75">
      <c r="A1617" s="1001"/>
      <c r="B1617" s="1004"/>
      <c r="C1617" s="964">
        <v>5.1249999999999997E-2</v>
      </c>
      <c r="D1617" s="956"/>
      <c r="E1617" s="956"/>
      <c r="F1617" s="956"/>
      <c r="G1617" s="956"/>
      <c r="H1617" s="956">
        <v>97.177000000000007</v>
      </c>
      <c r="I1617" s="956">
        <v>97.114000000000004</v>
      </c>
      <c r="J1617" s="956">
        <v>97.051000000000002</v>
      </c>
      <c r="K1617" s="956">
        <v>96.888999999999996</v>
      </c>
      <c r="L1617" s="956">
        <v>96.513999999999996</v>
      </c>
      <c r="M1617" s="957">
        <v>96.138999999999996</v>
      </c>
      <c r="N1617" s="987"/>
      <c r="O1617" s="988"/>
      <c r="P1617" s="1184"/>
    </row>
    <row r="1618" spans="1:16" ht="15.75">
      <c r="A1618" s="1036"/>
      <c r="B1618" s="1011"/>
      <c r="C1618" s="964">
        <v>5.2499999999999998E-2</v>
      </c>
      <c r="D1618" s="956"/>
      <c r="E1618" s="956"/>
      <c r="F1618" s="956"/>
      <c r="G1618" s="956"/>
      <c r="H1618" s="956">
        <v>97.6</v>
      </c>
      <c r="I1618" s="956">
        <v>97.537000000000006</v>
      </c>
      <c r="J1618" s="956">
        <v>97.474000000000004</v>
      </c>
      <c r="K1618" s="956">
        <v>97.311999999999998</v>
      </c>
      <c r="L1618" s="956">
        <v>96.936999999999998</v>
      </c>
      <c r="M1618" s="957">
        <v>96.561999999999998</v>
      </c>
      <c r="N1618" s="987"/>
      <c r="O1618" s="988"/>
      <c r="P1618" s="1184"/>
    </row>
    <row r="1619" spans="1:16" ht="15.75">
      <c r="A1619" s="1036"/>
      <c r="B1619" s="1011"/>
      <c r="C1619" s="964">
        <v>5.3749999999999999E-2</v>
      </c>
      <c r="D1619" s="956"/>
      <c r="E1619" s="956"/>
      <c r="F1619" s="956"/>
      <c r="G1619" s="956"/>
      <c r="H1619" s="956">
        <v>98.022000000000006</v>
      </c>
      <c r="I1619" s="956">
        <v>97.959000000000003</v>
      </c>
      <c r="J1619" s="956">
        <v>97.896000000000001</v>
      </c>
      <c r="K1619" s="956">
        <v>97.733999999999995</v>
      </c>
      <c r="L1619" s="956">
        <v>97.358999999999995</v>
      </c>
      <c r="M1619" s="957">
        <v>96.983999999999995</v>
      </c>
      <c r="N1619" s="989"/>
      <c r="O1619" s="990"/>
      <c r="P1619" s="1184"/>
    </row>
    <row r="1620" spans="1:16" ht="15.75">
      <c r="A1620" s="1036"/>
      <c r="B1620" s="1050"/>
      <c r="C1620" s="964">
        <v>5.5E-2</v>
      </c>
      <c r="D1620" s="956"/>
      <c r="E1620" s="956"/>
      <c r="F1620" s="956"/>
      <c r="G1620" s="956"/>
      <c r="H1620" s="956">
        <v>98.578000000000003</v>
      </c>
      <c r="I1620" s="956">
        <v>98.515000000000001</v>
      </c>
      <c r="J1620" s="956">
        <v>98.451999999999998</v>
      </c>
      <c r="K1620" s="956">
        <v>98.29</v>
      </c>
      <c r="L1620" s="956">
        <v>97.915000000000006</v>
      </c>
      <c r="M1620" s="957">
        <v>97.54</v>
      </c>
      <c r="N1620" s="989"/>
      <c r="O1620" s="990"/>
      <c r="P1620" s="1184"/>
    </row>
    <row r="1621" spans="1:16" ht="15.75">
      <c r="A1621" s="1036"/>
      <c r="B1621" s="1051"/>
      <c r="C1621" s="964">
        <v>5.6250000000000001E-2</v>
      </c>
      <c r="D1621" s="956"/>
      <c r="E1621" s="956"/>
      <c r="F1621" s="956"/>
      <c r="G1621" s="956"/>
      <c r="H1621" s="956">
        <v>98.968000000000004</v>
      </c>
      <c r="I1621" s="956">
        <v>98.905000000000001</v>
      </c>
      <c r="J1621" s="956">
        <v>98.841999999999999</v>
      </c>
      <c r="K1621" s="956">
        <v>98.68</v>
      </c>
      <c r="L1621" s="956">
        <v>98.305000000000007</v>
      </c>
      <c r="M1621" s="957">
        <v>97.93</v>
      </c>
      <c r="N1621" s="991"/>
      <c r="O1621" s="992"/>
      <c r="P1621" s="1184"/>
    </row>
    <row r="1622" spans="1:16" ht="15.75">
      <c r="A1622" s="1036"/>
      <c r="B1622" s="1052"/>
      <c r="C1622" s="964">
        <v>5.7500000000000002E-2</v>
      </c>
      <c r="D1622" s="956"/>
      <c r="E1622" s="956"/>
      <c r="F1622" s="956"/>
      <c r="G1622" s="956"/>
      <c r="H1622" s="956">
        <v>99.355000000000004</v>
      </c>
      <c r="I1622" s="956">
        <v>99.292000000000002</v>
      </c>
      <c r="J1622" s="956">
        <v>99.228999999999999</v>
      </c>
      <c r="K1622" s="956">
        <v>99.066999999999993</v>
      </c>
      <c r="L1622" s="956">
        <v>98.691999999999993</v>
      </c>
      <c r="M1622" s="957">
        <v>98.316999999999993</v>
      </c>
      <c r="N1622" s="993"/>
      <c r="O1622" s="992"/>
      <c r="P1622" s="1184"/>
    </row>
    <row r="1623" spans="1:16" ht="15.75">
      <c r="A1623" s="1036"/>
      <c r="B1623" s="1052"/>
      <c r="C1623" s="964">
        <v>5.8749999999999997E-2</v>
      </c>
      <c r="D1623" s="956"/>
      <c r="E1623" s="956"/>
      <c r="F1623" s="956"/>
      <c r="G1623" s="956"/>
      <c r="H1623" s="956">
        <v>99.741</v>
      </c>
      <c r="I1623" s="956">
        <v>99.677999999999997</v>
      </c>
      <c r="J1623" s="956">
        <v>99.614999999999995</v>
      </c>
      <c r="K1623" s="956">
        <v>99.453000000000003</v>
      </c>
      <c r="L1623" s="956">
        <v>99.078000000000003</v>
      </c>
      <c r="M1623" s="957">
        <v>98.703000000000003</v>
      </c>
      <c r="N1623" s="985"/>
      <c r="O1623" s="983"/>
      <c r="P1623" s="1184"/>
    </row>
    <row r="1624" spans="1:16" ht="15.75">
      <c r="A1624" s="1036"/>
      <c r="B1624" s="1052"/>
      <c r="C1624" s="964">
        <v>0.06</v>
      </c>
      <c r="D1624" s="956"/>
      <c r="E1624" s="956"/>
      <c r="F1624" s="956"/>
      <c r="G1624" s="956"/>
      <c r="H1624" s="956">
        <v>99.963999999999999</v>
      </c>
      <c r="I1624" s="956">
        <v>99.900999999999996</v>
      </c>
      <c r="J1624" s="956">
        <v>99.837999999999994</v>
      </c>
      <c r="K1624" s="956">
        <v>99.676000000000002</v>
      </c>
      <c r="L1624" s="956">
        <v>99.301000000000002</v>
      </c>
      <c r="M1624" s="957">
        <v>98.926000000000002</v>
      </c>
      <c r="N1624" s="985"/>
      <c r="O1624" s="983"/>
      <c r="P1624" s="1184"/>
    </row>
    <row r="1625" spans="1:16" ht="15.75">
      <c r="A1625" s="1036"/>
      <c r="B1625" s="1052"/>
      <c r="C1625" s="964">
        <v>6.1249999999999999E-2</v>
      </c>
      <c r="D1625" s="956"/>
      <c r="E1625" s="956"/>
      <c r="F1625" s="956"/>
      <c r="G1625" s="956"/>
      <c r="H1625" s="956">
        <v>100.36199999999999</v>
      </c>
      <c r="I1625" s="956">
        <v>100.29900000000001</v>
      </c>
      <c r="J1625" s="956">
        <v>100.236</v>
      </c>
      <c r="K1625" s="956">
        <v>100.074</v>
      </c>
      <c r="L1625" s="956">
        <v>99.698999999999998</v>
      </c>
      <c r="M1625" s="957">
        <v>99.323999999999998</v>
      </c>
      <c r="N1625" s="985"/>
      <c r="O1625" s="983"/>
      <c r="P1625" s="1184"/>
    </row>
    <row r="1626" spans="1:16" ht="15.75">
      <c r="A1626" s="1036"/>
      <c r="B1626" s="1053"/>
      <c r="C1626" s="964">
        <v>6.25E-2</v>
      </c>
      <c r="D1626" s="956"/>
      <c r="E1626" s="956"/>
      <c r="F1626" s="956"/>
      <c r="G1626" s="956"/>
      <c r="H1626" s="956">
        <v>100.254</v>
      </c>
      <c r="I1626" s="956">
        <v>100.191</v>
      </c>
      <c r="J1626" s="956">
        <v>100.128</v>
      </c>
      <c r="K1626" s="956">
        <v>99.965999999999994</v>
      </c>
      <c r="L1626" s="956">
        <v>99.590999999999994</v>
      </c>
      <c r="M1626" s="957">
        <v>99.215999999999994</v>
      </c>
      <c r="N1626" s="989"/>
      <c r="O1626" s="983"/>
      <c r="P1626" s="1184"/>
    </row>
    <row r="1627" spans="1:16" ht="15.75">
      <c r="A1627" s="1036"/>
      <c r="B1627" s="1052"/>
      <c r="C1627" s="964">
        <v>6.3750000000000001E-2</v>
      </c>
      <c r="D1627" s="956"/>
      <c r="E1627" s="956"/>
      <c r="F1627" s="956"/>
      <c r="G1627" s="956"/>
      <c r="H1627" s="956">
        <v>100.313</v>
      </c>
      <c r="I1627" s="956">
        <v>100.25</v>
      </c>
      <c r="J1627" s="956">
        <v>100.187</v>
      </c>
      <c r="K1627" s="956">
        <v>100.02500000000001</v>
      </c>
      <c r="L1627" s="956">
        <v>99.65</v>
      </c>
      <c r="M1627" s="957">
        <v>99.275000000000006</v>
      </c>
      <c r="N1627" s="989"/>
      <c r="O1627" s="997"/>
      <c r="P1627" s="1184"/>
    </row>
    <row r="1628" spans="1:16" ht="15.75">
      <c r="A1628" s="1036"/>
      <c r="B1628" s="1011"/>
      <c r="C1628" s="964">
        <v>6.5000000000000002E-2</v>
      </c>
      <c r="D1628" s="956"/>
      <c r="E1628" s="956"/>
      <c r="F1628" s="956"/>
      <c r="G1628" s="956"/>
      <c r="H1628" s="956">
        <v>100.544</v>
      </c>
      <c r="I1628" s="956">
        <v>100.48099999999999</v>
      </c>
      <c r="J1628" s="956">
        <v>100.41800000000001</v>
      </c>
      <c r="K1628" s="956">
        <v>100.256</v>
      </c>
      <c r="L1628" s="956">
        <v>99.881</v>
      </c>
      <c r="M1628" s="957">
        <v>99.506</v>
      </c>
      <c r="N1628" s="989"/>
      <c r="O1628" s="997"/>
      <c r="P1628" s="1184"/>
    </row>
    <row r="1629" spans="1:16" ht="15.75">
      <c r="A1629" s="972"/>
      <c r="B1629" s="972"/>
      <c r="C1629" s="964">
        <v>6.6250000000000003E-2</v>
      </c>
      <c r="D1629" s="956"/>
      <c r="E1629" s="956"/>
      <c r="F1629" s="956"/>
      <c r="G1629" s="956"/>
      <c r="H1629" s="956">
        <v>100.779</v>
      </c>
      <c r="I1629" s="956">
        <v>100.71599999999999</v>
      </c>
      <c r="J1629" s="956">
        <v>100.65300000000001</v>
      </c>
      <c r="K1629" s="956">
        <v>100.491</v>
      </c>
      <c r="L1629" s="956">
        <v>100.116</v>
      </c>
      <c r="M1629" s="957">
        <v>99.741</v>
      </c>
      <c r="N1629" s="996"/>
      <c r="O1629" s="995"/>
      <c r="P1629" s="1184"/>
    </row>
    <row r="1630" spans="1:16" ht="15.75">
      <c r="A1630" s="1038"/>
      <c r="B1630" s="1038"/>
      <c r="C1630" s="964">
        <v>6.7500000000000004E-2</v>
      </c>
      <c r="D1630" s="956"/>
      <c r="E1630" s="956"/>
      <c r="F1630" s="956"/>
      <c r="G1630" s="956"/>
      <c r="H1630" s="956">
        <v>100.85</v>
      </c>
      <c r="I1630" s="956">
        <v>100.78700000000001</v>
      </c>
      <c r="J1630" s="956">
        <v>100.724</v>
      </c>
      <c r="K1630" s="956">
        <v>100.562</v>
      </c>
      <c r="L1630" s="956">
        <v>100.187</v>
      </c>
      <c r="M1630" s="957">
        <v>99.811999999999998</v>
      </c>
      <c r="N1630" s="972"/>
      <c r="O1630" s="972"/>
      <c r="P1630" s="1184"/>
    </row>
    <row r="1631" spans="1:16" ht="15.75">
      <c r="A1631" s="1038"/>
      <c r="B1631" s="1054"/>
      <c r="C1631" s="964">
        <v>6.8750000000000006E-2</v>
      </c>
      <c r="D1631" s="956"/>
      <c r="E1631" s="956"/>
      <c r="F1631" s="956"/>
      <c r="G1631" s="956"/>
      <c r="H1631" s="956">
        <v>101.09099999999999</v>
      </c>
      <c r="I1631" s="956">
        <v>101.02800000000001</v>
      </c>
      <c r="J1631" s="956">
        <v>100.965</v>
      </c>
      <c r="K1631" s="956">
        <v>100.803</v>
      </c>
      <c r="L1631" s="956">
        <v>100.428</v>
      </c>
      <c r="M1631" s="957">
        <v>100.053</v>
      </c>
      <c r="N1631" s="972"/>
      <c r="O1631" s="972"/>
      <c r="P1631" s="1184"/>
    </row>
    <row r="1632" spans="1:16" ht="15.75">
      <c r="A1632" s="1038"/>
      <c r="B1632" s="1054"/>
      <c r="C1632" s="964">
        <v>7.0000000000000007E-2</v>
      </c>
      <c r="D1632" s="956"/>
      <c r="E1632" s="956"/>
      <c r="F1632" s="956"/>
      <c r="G1632" s="956"/>
      <c r="H1632" s="956">
        <v>101.33199999999999</v>
      </c>
      <c r="I1632" s="956">
        <v>101.26900000000001</v>
      </c>
      <c r="J1632" s="956">
        <v>101.206</v>
      </c>
      <c r="K1632" s="956">
        <v>101.044</v>
      </c>
      <c r="L1632" s="956">
        <v>100.669</v>
      </c>
      <c r="M1632" s="957">
        <v>100.294</v>
      </c>
      <c r="N1632" s="1010"/>
      <c r="O1632" s="1010"/>
      <c r="P1632" s="1184"/>
    </row>
    <row r="1633" spans="1:16" ht="15.75">
      <c r="A1633" s="1038"/>
      <c r="B1633" s="1054"/>
      <c r="C1633" s="964">
        <v>7.1249999999999994E-2</v>
      </c>
      <c r="D1633" s="956"/>
      <c r="E1633" s="956"/>
      <c r="F1633" s="956"/>
      <c r="G1633" s="956"/>
      <c r="H1633" s="956">
        <v>101.574</v>
      </c>
      <c r="I1633" s="956">
        <v>101.511</v>
      </c>
      <c r="J1633" s="956">
        <v>101.44799999999999</v>
      </c>
      <c r="K1633" s="956">
        <v>101.286</v>
      </c>
      <c r="L1633" s="956">
        <v>100.911</v>
      </c>
      <c r="M1633" s="957">
        <v>100.536</v>
      </c>
      <c r="N1633" s="1010"/>
      <c r="O1633" s="1010"/>
      <c r="P1633" s="1184"/>
    </row>
    <row r="1634" spans="1:16" ht="16.5" thickBot="1">
      <c r="A1634" s="1038"/>
      <c r="B1634" s="1055"/>
      <c r="C1634" s="965" t="s">
        <v>50</v>
      </c>
      <c r="D1634" s="959"/>
      <c r="E1634" s="959"/>
      <c r="F1634" s="959"/>
      <c r="G1634" s="959"/>
      <c r="H1634" s="959" t="s">
        <v>50</v>
      </c>
      <c r="I1634" s="959" t="s">
        <v>50</v>
      </c>
      <c r="J1634" s="959" t="s">
        <v>50</v>
      </c>
      <c r="K1634" s="959" t="s">
        <v>50</v>
      </c>
      <c r="L1634" s="959" t="s">
        <v>50</v>
      </c>
      <c r="M1634" s="960" t="s">
        <v>50</v>
      </c>
      <c r="N1634" s="989"/>
      <c r="O1634" s="997"/>
      <c r="P1634" s="1184"/>
    </row>
    <row r="1635" spans="1:16" ht="16.5" thickBot="1">
      <c r="A1635" s="1038"/>
      <c r="B1635" s="1055"/>
      <c r="C1635" s="1834" t="s">
        <v>717</v>
      </c>
      <c r="D1635" s="1835"/>
      <c r="E1635" s="1835"/>
      <c r="F1635" s="1835"/>
      <c r="G1635" s="1835"/>
      <c r="H1635" s="1835"/>
      <c r="I1635" s="1835"/>
      <c r="J1635" s="1835"/>
      <c r="K1635" s="1835"/>
      <c r="L1635" s="1835"/>
      <c r="M1635" s="1836"/>
      <c r="N1635" s="989"/>
      <c r="O1635" s="997"/>
      <c r="P1635" s="1184"/>
    </row>
    <row r="1636" spans="1:16" ht="15.75">
      <c r="A1636" s="1038"/>
      <c r="B1636" s="1056"/>
      <c r="C1636" s="1832" t="s">
        <v>718</v>
      </c>
      <c r="D1636" s="1833"/>
      <c r="E1636" s="1833"/>
      <c r="F1636" s="1833"/>
      <c r="G1636" s="1833"/>
      <c r="H1636" s="940"/>
      <c r="I1636" s="940"/>
      <c r="J1636" s="943"/>
      <c r="K1636" s="943"/>
      <c r="L1636" s="940"/>
      <c r="M1636" s="966"/>
      <c r="N1636" s="989"/>
      <c r="O1636" s="997"/>
      <c r="P1636" s="1184"/>
    </row>
    <row r="1637" spans="1:16" ht="15.75">
      <c r="A1637" s="1038"/>
      <c r="B1637" s="1056"/>
      <c r="C1637" s="963"/>
      <c r="D1637" s="946"/>
      <c r="E1637" s="946"/>
      <c r="F1637" s="946"/>
      <c r="G1637" s="946"/>
      <c r="H1637" s="946"/>
      <c r="I1637" s="946"/>
      <c r="J1637" s="947"/>
      <c r="K1637" s="947"/>
      <c r="L1637" s="946"/>
      <c r="M1637" s="948"/>
      <c r="N1637" s="989"/>
      <c r="O1637" s="997"/>
      <c r="P1637" s="1184"/>
    </row>
    <row r="1638" spans="1:16" ht="15.75">
      <c r="A1638" s="1038"/>
      <c r="B1638" s="1056"/>
      <c r="C1638" s="949"/>
      <c r="D1638" s="950"/>
      <c r="E1638" s="950"/>
      <c r="F1638" s="950"/>
      <c r="G1638" s="950"/>
      <c r="H1638" s="950"/>
      <c r="I1638" s="950"/>
      <c r="J1638" s="950"/>
      <c r="K1638" s="950"/>
      <c r="L1638" s="950"/>
      <c r="M1638" s="951"/>
      <c r="N1638" s="989"/>
      <c r="O1638" s="997"/>
      <c r="P1638" s="1184"/>
    </row>
    <row r="1639" spans="1:16" ht="15.75">
      <c r="A1639" s="1036"/>
      <c r="B1639" s="1011"/>
      <c r="C1639" s="952" t="s">
        <v>548</v>
      </c>
      <c r="D1639" s="953" t="s">
        <v>549</v>
      </c>
      <c r="E1639" s="953" t="s">
        <v>550</v>
      </c>
      <c r="F1639" s="953" t="s">
        <v>551</v>
      </c>
      <c r="G1639" s="953" t="s">
        <v>552</v>
      </c>
      <c r="H1639" s="953" t="s">
        <v>553</v>
      </c>
      <c r="I1639" s="953" t="s">
        <v>554</v>
      </c>
      <c r="J1639" s="953" t="s">
        <v>555</v>
      </c>
      <c r="K1639" s="953" t="s">
        <v>556</v>
      </c>
      <c r="L1639" s="953" t="s">
        <v>557</v>
      </c>
      <c r="M1639" s="954" t="s">
        <v>558</v>
      </c>
      <c r="N1639" s="989"/>
      <c r="O1639" s="997"/>
      <c r="P1639" s="1184"/>
    </row>
    <row r="1640" spans="1:16" ht="15.75">
      <c r="A1640" s="1036"/>
      <c r="B1640" s="1011"/>
      <c r="C1640" s="964">
        <v>5.2499999999999998E-2</v>
      </c>
      <c r="D1640" s="956"/>
      <c r="E1640" s="956"/>
      <c r="F1640" s="956"/>
      <c r="G1640" s="956"/>
      <c r="H1640" s="956">
        <v>96.822999999999993</v>
      </c>
      <c r="I1640" s="956">
        <v>96.76</v>
      </c>
      <c r="J1640" s="956">
        <v>96.697999999999993</v>
      </c>
      <c r="K1640" s="956">
        <v>96.534999999999997</v>
      </c>
      <c r="L1640" s="956">
        <v>96.16</v>
      </c>
      <c r="M1640" s="957">
        <v>95.784999999999997</v>
      </c>
      <c r="N1640" s="989"/>
      <c r="O1640" s="997"/>
      <c r="P1640" s="1184"/>
    </row>
    <row r="1641" spans="1:16" ht="15.75">
      <c r="A1641" s="1036"/>
      <c r="B1641" s="1011"/>
      <c r="C1641" s="964">
        <v>5.3749999999999999E-2</v>
      </c>
      <c r="D1641" s="956"/>
      <c r="E1641" s="956"/>
      <c r="F1641" s="956"/>
      <c r="G1641" s="956"/>
      <c r="H1641" s="956">
        <v>97.298000000000002</v>
      </c>
      <c r="I1641" s="956">
        <v>97.234999999999999</v>
      </c>
      <c r="J1641" s="956">
        <v>97.171999999999997</v>
      </c>
      <c r="K1641" s="956">
        <v>97.01</v>
      </c>
      <c r="L1641" s="956">
        <v>96.635000000000005</v>
      </c>
      <c r="M1641" s="957">
        <v>96.26</v>
      </c>
      <c r="N1641" s="989"/>
      <c r="O1641" s="997"/>
      <c r="P1641" s="1184"/>
    </row>
    <row r="1642" spans="1:16" ht="15.75">
      <c r="A1642" s="1036"/>
      <c r="B1642" s="1011"/>
      <c r="C1642" s="964">
        <v>5.5E-2</v>
      </c>
      <c r="D1642" s="956"/>
      <c r="E1642" s="956"/>
      <c r="F1642" s="956"/>
      <c r="G1642" s="956"/>
      <c r="H1642" s="956">
        <v>97.772999999999996</v>
      </c>
      <c r="I1642" s="956">
        <v>97.71</v>
      </c>
      <c r="J1642" s="956">
        <v>97.647999999999996</v>
      </c>
      <c r="K1642" s="956">
        <v>97.484999999999999</v>
      </c>
      <c r="L1642" s="956">
        <v>97.11</v>
      </c>
      <c r="M1642" s="957">
        <v>96.734999999999999</v>
      </c>
      <c r="N1642" s="1041"/>
      <c r="O1642" s="1042"/>
      <c r="P1642" s="1184"/>
    </row>
    <row r="1643" spans="1:16" ht="15.75">
      <c r="A1643" s="1036"/>
      <c r="B1643" s="1011"/>
      <c r="C1643" s="964">
        <v>5.6250000000000001E-2</v>
      </c>
      <c r="D1643" s="956"/>
      <c r="E1643" s="956"/>
      <c r="F1643" s="956"/>
      <c r="G1643" s="956"/>
      <c r="H1643" s="956">
        <v>98.247</v>
      </c>
      <c r="I1643" s="956">
        <v>98.183999999999997</v>
      </c>
      <c r="J1643" s="956">
        <v>98.122</v>
      </c>
      <c r="K1643" s="956">
        <v>97.959000000000003</v>
      </c>
      <c r="L1643" s="956">
        <v>97.584000000000003</v>
      </c>
      <c r="M1643" s="957">
        <v>97.209000000000003</v>
      </c>
      <c r="N1643" s="1041"/>
      <c r="O1643" s="1042"/>
      <c r="P1643" s="1184"/>
    </row>
    <row r="1644" spans="1:16" ht="15.75">
      <c r="A1644" s="1036"/>
      <c r="B1644" s="1011"/>
      <c r="C1644" s="964">
        <v>5.7500000000000002E-2</v>
      </c>
      <c r="D1644" s="956"/>
      <c r="E1644" s="956"/>
      <c r="F1644" s="956"/>
      <c r="G1644" s="956"/>
      <c r="H1644" s="956">
        <v>98.69</v>
      </c>
      <c r="I1644" s="956">
        <v>98.626999999999995</v>
      </c>
      <c r="J1644" s="956">
        <v>98.563999999999993</v>
      </c>
      <c r="K1644" s="956">
        <v>98.402000000000001</v>
      </c>
      <c r="L1644" s="956">
        <v>98.027000000000001</v>
      </c>
      <c r="M1644" s="957">
        <v>97.652000000000001</v>
      </c>
      <c r="N1644" s="1041"/>
      <c r="O1644" s="1042"/>
      <c r="P1644" s="1184"/>
    </row>
    <row r="1645" spans="1:16" ht="15.75">
      <c r="A1645" s="1036"/>
      <c r="B1645" s="1011"/>
      <c r="C1645" s="964">
        <v>5.8749999999999997E-2</v>
      </c>
      <c r="D1645" s="956"/>
      <c r="E1645" s="956"/>
      <c r="F1645" s="956"/>
      <c r="G1645" s="956"/>
      <c r="H1645" s="956">
        <v>98.762</v>
      </c>
      <c r="I1645" s="956">
        <v>98.698999999999998</v>
      </c>
      <c r="J1645" s="956">
        <v>98.635999999999996</v>
      </c>
      <c r="K1645" s="956">
        <v>98.474000000000004</v>
      </c>
      <c r="L1645" s="956">
        <v>98.099000000000004</v>
      </c>
      <c r="M1645" s="957">
        <v>97.724000000000004</v>
      </c>
      <c r="N1645" s="1041"/>
      <c r="O1645" s="1042"/>
      <c r="P1645" s="1184"/>
    </row>
    <row r="1646" spans="1:16" ht="15.75">
      <c r="A1646" s="1036"/>
      <c r="B1646" s="1011"/>
      <c r="C1646" s="964">
        <v>0.06</v>
      </c>
      <c r="D1646" s="956"/>
      <c r="E1646" s="956"/>
      <c r="F1646" s="956"/>
      <c r="G1646" s="956"/>
      <c r="H1646" s="956">
        <v>99.013999999999996</v>
      </c>
      <c r="I1646" s="956">
        <v>98.950999999999993</v>
      </c>
      <c r="J1646" s="956">
        <v>98.888999999999996</v>
      </c>
      <c r="K1646" s="956">
        <v>98.725999999999999</v>
      </c>
      <c r="L1646" s="956">
        <v>98.350999999999999</v>
      </c>
      <c r="M1646" s="957">
        <v>97.975999999999999</v>
      </c>
      <c r="N1646" s="1041"/>
      <c r="O1646" s="1042"/>
      <c r="P1646" s="1184"/>
    </row>
    <row r="1647" spans="1:16" ht="15.75">
      <c r="A1647" s="972"/>
      <c r="B1647" s="972"/>
      <c r="C1647" s="964">
        <v>6.1249999999999999E-2</v>
      </c>
      <c r="D1647" s="956"/>
      <c r="E1647" s="956"/>
      <c r="F1647" s="956"/>
      <c r="G1647" s="956"/>
      <c r="H1647" s="956">
        <v>99.265000000000001</v>
      </c>
      <c r="I1647" s="956">
        <v>99.201999999999998</v>
      </c>
      <c r="J1647" s="956">
        <v>99.14</v>
      </c>
      <c r="K1647" s="956">
        <v>98.977000000000004</v>
      </c>
      <c r="L1647" s="956">
        <v>98.602000000000004</v>
      </c>
      <c r="M1647" s="957">
        <v>98.227000000000004</v>
      </c>
      <c r="N1647" s="972"/>
      <c r="O1647" s="972"/>
      <c r="P1647" s="1184"/>
    </row>
    <row r="1648" spans="1:16" ht="15.75">
      <c r="A1648" s="972"/>
      <c r="B1648" s="972"/>
      <c r="C1648" s="964">
        <v>6.25E-2</v>
      </c>
      <c r="D1648" s="956"/>
      <c r="E1648" s="956"/>
      <c r="F1648" s="956"/>
      <c r="G1648" s="956"/>
      <c r="H1648" s="956">
        <v>99.519000000000005</v>
      </c>
      <c r="I1648" s="956">
        <v>99.456000000000003</v>
      </c>
      <c r="J1648" s="956">
        <v>99.393000000000001</v>
      </c>
      <c r="K1648" s="956">
        <v>99.230999999999995</v>
      </c>
      <c r="L1648" s="956">
        <v>98.855999999999995</v>
      </c>
      <c r="M1648" s="957">
        <v>98.480999999999995</v>
      </c>
      <c r="N1648" s="972"/>
      <c r="O1648" s="972"/>
      <c r="P1648" s="1184"/>
    </row>
    <row r="1649" spans="1:16" ht="15.75">
      <c r="A1649" s="972"/>
      <c r="B1649" s="972"/>
      <c r="C1649" s="964">
        <v>6.3750000000000001E-2</v>
      </c>
      <c r="D1649" s="956"/>
      <c r="E1649" s="956"/>
      <c r="F1649" s="956"/>
      <c r="G1649" s="956"/>
      <c r="H1649" s="956">
        <v>99.78</v>
      </c>
      <c r="I1649" s="956">
        <v>99.716999999999999</v>
      </c>
      <c r="J1649" s="956">
        <v>99.653999999999996</v>
      </c>
      <c r="K1649" s="956">
        <v>99.492000000000004</v>
      </c>
      <c r="L1649" s="956">
        <v>99.117000000000004</v>
      </c>
      <c r="M1649" s="957">
        <v>98.742000000000004</v>
      </c>
      <c r="N1649" s="972"/>
      <c r="O1649" s="972"/>
      <c r="P1649" s="1184"/>
    </row>
    <row r="1650" spans="1:16" ht="15.75">
      <c r="A1650" s="972"/>
      <c r="B1650" s="972"/>
      <c r="C1650" s="964">
        <v>6.5000000000000002E-2</v>
      </c>
      <c r="D1650" s="956"/>
      <c r="E1650" s="956"/>
      <c r="F1650" s="956"/>
      <c r="G1650" s="956"/>
      <c r="H1650" s="956">
        <v>100.22499999999999</v>
      </c>
      <c r="I1650" s="956">
        <v>100.16200000000001</v>
      </c>
      <c r="J1650" s="956">
        <v>100.099</v>
      </c>
      <c r="K1650" s="956">
        <v>99.936999999999998</v>
      </c>
      <c r="L1650" s="956">
        <v>99.561999999999998</v>
      </c>
      <c r="M1650" s="957">
        <v>99.186999999999998</v>
      </c>
      <c r="N1650" s="972"/>
      <c r="O1650" s="978"/>
      <c r="P1650" s="1184"/>
    </row>
    <row r="1651" spans="1:16" ht="15.75">
      <c r="A1651" s="972"/>
      <c r="B1651" s="972"/>
      <c r="C1651" s="964">
        <v>6.6250000000000003E-2</v>
      </c>
      <c r="D1651" s="956"/>
      <c r="E1651" s="956"/>
      <c r="F1651" s="956"/>
      <c r="G1651" s="956"/>
      <c r="H1651" s="956">
        <v>100.669</v>
      </c>
      <c r="I1651" s="956">
        <v>100.60599999999999</v>
      </c>
      <c r="J1651" s="956">
        <v>100.544</v>
      </c>
      <c r="K1651" s="956">
        <v>100.381</v>
      </c>
      <c r="L1651" s="956">
        <v>100.006</v>
      </c>
      <c r="M1651" s="957">
        <v>99.631</v>
      </c>
      <c r="N1651" s="972"/>
      <c r="O1651" s="972"/>
      <c r="P1651" s="1184"/>
    </row>
    <row r="1652" spans="1:16" ht="15.75">
      <c r="A1652" s="972"/>
      <c r="B1652" s="972"/>
      <c r="C1652" s="964">
        <v>6.7500000000000004E-2</v>
      </c>
      <c r="D1652" s="956"/>
      <c r="E1652" s="956"/>
      <c r="F1652" s="956"/>
      <c r="G1652" s="956"/>
      <c r="H1652" s="956">
        <v>100.55800000000001</v>
      </c>
      <c r="I1652" s="956">
        <v>100.495</v>
      </c>
      <c r="J1652" s="956">
        <v>100.432</v>
      </c>
      <c r="K1652" s="956">
        <v>100.27</v>
      </c>
      <c r="L1652" s="956">
        <v>99.894999999999996</v>
      </c>
      <c r="M1652" s="957">
        <v>99.52</v>
      </c>
      <c r="N1652" s="972"/>
      <c r="O1652" s="972"/>
      <c r="P1652" s="1184"/>
    </row>
    <row r="1653" spans="1:16" ht="15.75">
      <c r="A1653" s="972"/>
      <c r="B1653" s="972"/>
      <c r="C1653" s="964">
        <v>6.8750000000000006E-2</v>
      </c>
      <c r="D1653" s="956"/>
      <c r="E1653" s="956"/>
      <c r="F1653" s="956"/>
      <c r="G1653" s="956"/>
      <c r="H1653" s="956">
        <v>101.01</v>
      </c>
      <c r="I1653" s="956">
        <v>100.947</v>
      </c>
      <c r="J1653" s="956">
        <v>100.884</v>
      </c>
      <c r="K1653" s="956">
        <v>100.72199999999999</v>
      </c>
      <c r="L1653" s="956">
        <v>100.34699999999999</v>
      </c>
      <c r="M1653" s="957">
        <v>99.971999999999994</v>
      </c>
      <c r="N1653" s="972"/>
      <c r="O1653" s="972"/>
      <c r="P1653" s="1184"/>
    </row>
    <row r="1654" spans="1:16" ht="15.75">
      <c r="A1654" s="972"/>
      <c r="B1654" s="972"/>
      <c r="C1654" s="964">
        <v>7.0000000000000007E-2</v>
      </c>
      <c r="D1654" s="956"/>
      <c r="E1654" s="956"/>
      <c r="F1654" s="956"/>
      <c r="G1654" s="956"/>
      <c r="H1654" s="956">
        <v>101.467</v>
      </c>
      <c r="I1654" s="956">
        <v>101.404</v>
      </c>
      <c r="J1654" s="956">
        <v>101.34099999999999</v>
      </c>
      <c r="K1654" s="956">
        <v>101.179</v>
      </c>
      <c r="L1654" s="956">
        <v>100.804</v>
      </c>
      <c r="M1654" s="957">
        <v>100.429</v>
      </c>
      <c r="N1654" s="972"/>
      <c r="O1654" s="972"/>
      <c r="P1654" s="1184"/>
    </row>
    <row r="1655" spans="1:16" ht="15.75">
      <c r="A1655" s="972"/>
      <c r="B1655" s="972"/>
      <c r="C1655" s="964">
        <v>7.1249999999999994E-2</v>
      </c>
      <c r="D1655" s="956"/>
      <c r="E1655" s="956"/>
      <c r="F1655" s="956"/>
      <c r="G1655" s="956"/>
      <c r="H1655" s="956">
        <v>101.55200000000001</v>
      </c>
      <c r="I1655" s="956">
        <v>101.489</v>
      </c>
      <c r="J1655" s="956">
        <v>101.42700000000001</v>
      </c>
      <c r="K1655" s="956">
        <v>101.264</v>
      </c>
      <c r="L1655" s="956">
        <v>100.889</v>
      </c>
      <c r="M1655" s="957">
        <v>100.514</v>
      </c>
      <c r="N1655" s="972"/>
      <c r="O1655" s="972"/>
      <c r="P1655" s="1184"/>
    </row>
    <row r="1656" spans="1:16" ht="15.75">
      <c r="A1656" s="972"/>
      <c r="B1656" s="972"/>
      <c r="C1656" s="964" t="s">
        <v>50</v>
      </c>
      <c r="D1656" s="956"/>
      <c r="E1656" s="956"/>
      <c r="F1656" s="956"/>
      <c r="G1656" s="956"/>
      <c r="H1656" s="956" t="s">
        <v>50</v>
      </c>
      <c r="I1656" s="956" t="s">
        <v>50</v>
      </c>
      <c r="J1656" s="956" t="s">
        <v>50</v>
      </c>
      <c r="K1656" s="956" t="s">
        <v>50</v>
      </c>
      <c r="L1656" s="956" t="s">
        <v>50</v>
      </c>
      <c r="M1656" s="957" t="s">
        <v>50</v>
      </c>
      <c r="N1656" s="972"/>
      <c r="O1656" s="972"/>
      <c r="P1656" s="1184"/>
    </row>
    <row r="1657" spans="1:16" ht="15.75">
      <c r="A1657" s="972"/>
      <c r="B1657" s="972"/>
      <c r="C1657" s="964" t="s">
        <v>50</v>
      </c>
      <c r="D1657" s="956"/>
      <c r="E1657" s="956"/>
      <c r="F1657" s="956"/>
      <c r="G1657" s="956"/>
      <c r="H1657" s="956" t="s">
        <v>50</v>
      </c>
      <c r="I1657" s="956" t="s">
        <v>50</v>
      </c>
      <c r="J1657" s="956" t="s">
        <v>50</v>
      </c>
      <c r="K1657" s="956" t="s">
        <v>50</v>
      </c>
      <c r="L1657" s="956" t="s">
        <v>50</v>
      </c>
      <c r="M1657" s="957" t="s">
        <v>50</v>
      </c>
      <c r="N1657" s="972"/>
      <c r="O1657" s="972"/>
      <c r="P1657" s="1184"/>
    </row>
    <row r="1658" spans="1:16" ht="15.75">
      <c r="A1658" s="972"/>
      <c r="B1658" s="972"/>
      <c r="C1658" s="964" t="s">
        <v>50</v>
      </c>
      <c r="D1658" s="956"/>
      <c r="E1658" s="956"/>
      <c r="F1658" s="956"/>
      <c r="G1658" s="956"/>
      <c r="H1658" s="956" t="s">
        <v>50</v>
      </c>
      <c r="I1658" s="956" t="s">
        <v>50</v>
      </c>
      <c r="J1658" s="956" t="s">
        <v>50</v>
      </c>
      <c r="K1658" s="956" t="s">
        <v>50</v>
      </c>
      <c r="L1658" s="956" t="s">
        <v>50</v>
      </c>
      <c r="M1658" s="957" t="s">
        <v>50</v>
      </c>
      <c r="N1658" s="972"/>
      <c r="O1658" s="972"/>
      <c r="P1658" s="1184"/>
    </row>
    <row r="1659" spans="1:16" ht="16.5" thickBot="1">
      <c r="A1659" s="972"/>
      <c r="B1659" s="972"/>
      <c r="C1659" s="965" t="s">
        <v>50</v>
      </c>
      <c r="D1659" s="959"/>
      <c r="E1659" s="959"/>
      <c r="F1659" s="959"/>
      <c r="G1659" s="959"/>
      <c r="H1659" s="959" t="s">
        <v>50</v>
      </c>
      <c r="I1659" s="959" t="s">
        <v>50</v>
      </c>
      <c r="J1659" s="959" t="s">
        <v>50</v>
      </c>
      <c r="K1659" s="959" t="s">
        <v>50</v>
      </c>
      <c r="L1659" s="959" t="s">
        <v>50</v>
      </c>
      <c r="M1659" s="960" t="s">
        <v>50</v>
      </c>
      <c r="N1659" s="972"/>
      <c r="O1659" s="972"/>
      <c r="P1659" s="1184"/>
    </row>
    <row r="1660" spans="1:16" ht="16.5" thickBot="1">
      <c r="A1660" s="1029"/>
      <c r="B1660" s="1030"/>
      <c r="C1660" s="1030"/>
      <c r="D1660" s="1030"/>
      <c r="E1660" s="1030"/>
      <c r="F1660" s="1030"/>
      <c r="G1660" s="1030"/>
      <c r="H1660" s="1032" t="s">
        <v>719</v>
      </c>
      <c r="I1660" s="1030"/>
      <c r="J1660" s="1030"/>
      <c r="K1660" s="1030"/>
      <c r="L1660" s="1030"/>
      <c r="M1660" s="1030"/>
      <c r="N1660" s="1030"/>
      <c r="O1660" s="1033"/>
      <c r="P1660" s="1184"/>
    </row>
    <row r="1661" spans="1:16" ht="16.5" thickBot="1">
      <c r="A1661" s="1001"/>
      <c r="B1661" s="1001"/>
      <c r="C1661" s="1834" t="s">
        <v>720</v>
      </c>
      <c r="D1661" s="1835"/>
      <c r="E1661" s="1835"/>
      <c r="F1661" s="1835"/>
      <c r="G1661" s="1835"/>
      <c r="H1661" s="1835"/>
      <c r="I1661" s="1835"/>
      <c r="J1661" s="1835"/>
      <c r="K1661" s="1835"/>
      <c r="L1661" s="1835"/>
      <c r="M1661" s="1836"/>
      <c r="N1661" s="1001"/>
      <c r="O1661" s="1001"/>
      <c r="P1661" s="1184"/>
    </row>
    <row r="1662" spans="1:16" ht="15.75">
      <c r="A1662" s="1057"/>
      <c r="B1662" s="1057"/>
      <c r="C1662" s="1832" t="s">
        <v>721</v>
      </c>
      <c r="D1662" s="1833"/>
      <c r="E1662" s="1833"/>
      <c r="F1662" s="1833"/>
      <c r="G1662" s="1833"/>
      <c r="H1662" s="940"/>
      <c r="I1662" s="940"/>
      <c r="J1662" s="943"/>
      <c r="K1662" s="943"/>
      <c r="L1662" s="940"/>
      <c r="M1662" s="966"/>
      <c r="N1662" s="1057"/>
      <c r="O1662" s="1057"/>
      <c r="P1662" s="1184"/>
    </row>
    <row r="1663" spans="1:16" ht="15.75">
      <c r="A1663" s="1058"/>
      <c r="B1663" s="1058"/>
      <c r="C1663" s="963"/>
      <c r="D1663" s="946"/>
      <c r="E1663" s="946"/>
      <c r="F1663" s="946"/>
      <c r="G1663" s="946"/>
      <c r="H1663" s="946"/>
      <c r="I1663" s="946"/>
      <c r="J1663" s="947"/>
      <c r="K1663" s="947"/>
      <c r="L1663" s="946"/>
      <c r="M1663" s="948"/>
      <c r="N1663" s="1058"/>
      <c r="O1663" s="1058"/>
      <c r="P1663" s="1184"/>
    </row>
    <row r="1664" spans="1:16" ht="15.75">
      <c r="A1664" s="1036"/>
      <c r="B1664" s="1011"/>
      <c r="C1664" s="949"/>
      <c r="D1664" s="950"/>
      <c r="E1664" s="950"/>
      <c r="F1664" s="950"/>
      <c r="G1664" s="950"/>
      <c r="H1664" s="950"/>
      <c r="I1664" s="950"/>
      <c r="J1664" s="950"/>
      <c r="K1664" s="950"/>
      <c r="L1664" s="950"/>
      <c r="M1664" s="951"/>
      <c r="N1664" s="1011"/>
      <c r="O1664" s="1011"/>
      <c r="P1664" s="1184"/>
    </row>
    <row r="1665" spans="1:16" ht="15.75">
      <c r="A1665" s="1036"/>
      <c r="B1665" s="1011"/>
      <c r="C1665" s="952" t="s">
        <v>548</v>
      </c>
      <c r="D1665" s="953" t="s">
        <v>549</v>
      </c>
      <c r="E1665" s="953" t="s">
        <v>550</v>
      </c>
      <c r="F1665" s="953" t="s">
        <v>551</v>
      </c>
      <c r="G1665" s="953" t="s">
        <v>552</v>
      </c>
      <c r="H1665" s="953" t="s">
        <v>553</v>
      </c>
      <c r="I1665" s="953" t="s">
        <v>554</v>
      </c>
      <c r="J1665" s="953" t="s">
        <v>555</v>
      </c>
      <c r="K1665" s="953" t="s">
        <v>556</v>
      </c>
      <c r="L1665" s="953" t="s">
        <v>557</v>
      </c>
      <c r="M1665" s="954" t="s">
        <v>558</v>
      </c>
      <c r="N1665" s="1011"/>
      <c r="O1665" s="1011"/>
      <c r="P1665" s="1184"/>
    </row>
    <row r="1666" spans="1:16" ht="15.75">
      <c r="A1666" s="1036"/>
      <c r="B1666" s="1011"/>
      <c r="C1666" s="964">
        <v>4.8750000000000002E-2</v>
      </c>
      <c r="D1666" s="956"/>
      <c r="E1666" s="956"/>
      <c r="F1666" s="956"/>
      <c r="G1666" s="956"/>
      <c r="H1666" s="956">
        <v>96.331000000000003</v>
      </c>
      <c r="I1666" s="956">
        <v>96.268000000000001</v>
      </c>
      <c r="J1666" s="956">
        <v>96.204999999999998</v>
      </c>
      <c r="K1666" s="956">
        <v>96.043000000000006</v>
      </c>
      <c r="L1666" s="956">
        <v>95.668000000000006</v>
      </c>
      <c r="M1666" s="957">
        <v>95.293000000000006</v>
      </c>
      <c r="N1666" s="1011"/>
      <c r="O1666" s="1011"/>
      <c r="P1666" s="1184"/>
    </row>
    <row r="1667" spans="1:16" ht="15.75">
      <c r="A1667" s="1036"/>
      <c r="B1667" s="1011"/>
      <c r="C1667" s="964">
        <v>0.05</v>
      </c>
      <c r="D1667" s="956"/>
      <c r="E1667" s="956"/>
      <c r="F1667" s="956"/>
      <c r="G1667" s="956"/>
      <c r="H1667" s="956">
        <v>96.754000000000005</v>
      </c>
      <c r="I1667" s="956">
        <v>96.691000000000003</v>
      </c>
      <c r="J1667" s="956">
        <v>96.628</v>
      </c>
      <c r="K1667" s="956">
        <v>96.465999999999994</v>
      </c>
      <c r="L1667" s="956">
        <v>96.090999999999994</v>
      </c>
      <c r="M1667" s="957">
        <v>95.715999999999994</v>
      </c>
      <c r="N1667" s="1011"/>
      <c r="O1667" s="1011"/>
      <c r="P1667" s="1184"/>
    </row>
    <row r="1668" spans="1:16" ht="15.75">
      <c r="A1668" s="1036"/>
      <c r="B1668" s="1011"/>
      <c r="C1668" s="964">
        <v>5.1249999999999997E-2</v>
      </c>
      <c r="D1668" s="956"/>
      <c r="E1668" s="956"/>
      <c r="F1668" s="956"/>
      <c r="G1668" s="956"/>
      <c r="H1668" s="956">
        <v>97.177000000000007</v>
      </c>
      <c r="I1668" s="956">
        <v>97.114000000000004</v>
      </c>
      <c r="J1668" s="956">
        <v>97.051000000000002</v>
      </c>
      <c r="K1668" s="956">
        <v>96.888999999999996</v>
      </c>
      <c r="L1668" s="956">
        <v>96.513999999999996</v>
      </c>
      <c r="M1668" s="957">
        <v>96.138999999999996</v>
      </c>
      <c r="N1668" s="1011"/>
      <c r="O1668" s="1011"/>
      <c r="P1668" s="1184"/>
    </row>
    <row r="1669" spans="1:16" ht="15.75">
      <c r="A1669" s="1036"/>
      <c r="B1669" s="1011"/>
      <c r="C1669" s="964">
        <v>5.2499999999999998E-2</v>
      </c>
      <c r="D1669" s="956"/>
      <c r="E1669" s="956"/>
      <c r="F1669" s="956"/>
      <c r="G1669" s="956"/>
      <c r="H1669" s="956">
        <v>97.6</v>
      </c>
      <c r="I1669" s="956">
        <v>97.537000000000006</v>
      </c>
      <c r="J1669" s="956">
        <v>97.474000000000004</v>
      </c>
      <c r="K1669" s="956">
        <v>97.311999999999998</v>
      </c>
      <c r="L1669" s="956">
        <v>96.936999999999998</v>
      </c>
      <c r="M1669" s="957">
        <v>96.561999999999998</v>
      </c>
      <c r="N1669" s="1011"/>
      <c r="O1669" s="1011"/>
      <c r="P1669" s="1184"/>
    </row>
    <row r="1670" spans="1:16" ht="15.75">
      <c r="A1670" s="1036"/>
      <c r="B1670" s="1011"/>
      <c r="C1670" s="964">
        <v>5.3749999999999999E-2</v>
      </c>
      <c r="D1670" s="956"/>
      <c r="E1670" s="956"/>
      <c r="F1670" s="956"/>
      <c r="G1670" s="956"/>
      <c r="H1670" s="956">
        <v>98.022000000000006</v>
      </c>
      <c r="I1670" s="956">
        <v>97.959000000000003</v>
      </c>
      <c r="J1670" s="956">
        <v>97.896000000000001</v>
      </c>
      <c r="K1670" s="956">
        <v>97.733999999999995</v>
      </c>
      <c r="L1670" s="956">
        <v>97.358999999999995</v>
      </c>
      <c r="M1670" s="957">
        <v>96.983999999999995</v>
      </c>
      <c r="N1670" s="1011"/>
      <c r="O1670" s="1011"/>
      <c r="P1670" s="1184"/>
    </row>
    <row r="1671" spans="1:16" ht="15.75">
      <c r="A1671" s="1036"/>
      <c r="B1671" s="1011"/>
      <c r="C1671" s="964">
        <v>5.5E-2</v>
      </c>
      <c r="D1671" s="956"/>
      <c r="E1671" s="956"/>
      <c r="F1671" s="956"/>
      <c r="G1671" s="956"/>
      <c r="H1671" s="956">
        <v>98.578000000000003</v>
      </c>
      <c r="I1671" s="956">
        <v>98.515000000000001</v>
      </c>
      <c r="J1671" s="956">
        <v>98.451999999999998</v>
      </c>
      <c r="K1671" s="956">
        <v>98.29</v>
      </c>
      <c r="L1671" s="956">
        <v>97.915000000000006</v>
      </c>
      <c r="M1671" s="957">
        <v>97.54</v>
      </c>
      <c r="N1671" s="1011"/>
      <c r="O1671" s="1011"/>
      <c r="P1671" s="1184"/>
    </row>
    <row r="1672" spans="1:16" ht="15.75">
      <c r="A1672" s="1036"/>
      <c r="B1672" s="1011"/>
      <c r="C1672" s="964">
        <v>5.6250000000000001E-2</v>
      </c>
      <c r="D1672" s="956"/>
      <c r="E1672" s="956"/>
      <c r="F1672" s="956"/>
      <c r="G1672" s="956"/>
      <c r="H1672" s="956">
        <v>98.968000000000004</v>
      </c>
      <c r="I1672" s="956">
        <v>98.905000000000001</v>
      </c>
      <c r="J1672" s="956">
        <v>98.841999999999999</v>
      </c>
      <c r="K1672" s="956">
        <v>98.68</v>
      </c>
      <c r="L1672" s="956">
        <v>98.305000000000007</v>
      </c>
      <c r="M1672" s="957">
        <v>97.93</v>
      </c>
      <c r="N1672" s="1011"/>
      <c r="O1672" s="1011"/>
      <c r="P1672" s="1184"/>
    </row>
    <row r="1673" spans="1:16" ht="15.75">
      <c r="A1673" s="1036"/>
      <c r="B1673" s="1011"/>
      <c r="C1673" s="964">
        <v>5.7500000000000002E-2</v>
      </c>
      <c r="D1673" s="956"/>
      <c r="E1673" s="956"/>
      <c r="F1673" s="956"/>
      <c r="G1673" s="956"/>
      <c r="H1673" s="956">
        <v>99.355000000000004</v>
      </c>
      <c r="I1673" s="956">
        <v>99.292000000000002</v>
      </c>
      <c r="J1673" s="956">
        <v>99.228999999999999</v>
      </c>
      <c r="K1673" s="956">
        <v>99.066999999999993</v>
      </c>
      <c r="L1673" s="956">
        <v>98.691999999999993</v>
      </c>
      <c r="M1673" s="957">
        <v>98.316999999999993</v>
      </c>
      <c r="N1673" s="1011"/>
      <c r="O1673" s="1011"/>
      <c r="P1673" s="1184"/>
    </row>
    <row r="1674" spans="1:16" ht="15.75">
      <c r="A1674" s="1036"/>
      <c r="B1674" s="1011"/>
      <c r="C1674" s="964">
        <v>5.8749999999999997E-2</v>
      </c>
      <c r="D1674" s="956"/>
      <c r="E1674" s="956"/>
      <c r="F1674" s="956"/>
      <c r="G1674" s="956"/>
      <c r="H1674" s="956">
        <v>99.741</v>
      </c>
      <c r="I1674" s="956">
        <v>99.677999999999997</v>
      </c>
      <c r="J1674" s="956">
        <v>99.614999999999995</v>
      </c>
      <c r="K1674" s="956">
        <v>99.453000000000003</v>
      </c>
      <c r="L1674" s="956">
        <v>99.078000000000003</v>
      </c>
      <c r="M1674" s="957">
        <v>98.703000000000003</v>
      </c>
      <c r="N1674" s="1011"/>
      <c r="O1674" s="1011"/>
      <c r="P1674" s="1184"/>
    </row>
    <row r="1675" spans="1:16" ht="15.75">
      <c r="A1675" s="1036"/>
      <c r="B1675" s="1011"/>
      <c r="C1675" s="964">
        <v>0.06</v>
      </c>
      <c r="D1675" s="956"/>
      <c r="E1675" s="956"/>
      <c r="F1675" s="956"/>
      <c r="G1675" s="956"/>
      <c r="H1675" s="956">
        <v>99.963999999999999</v>
      </c>
      <c r="I1675" s="956">
        <v>99.900999999999996</v>
      </c>
      <c r="J1675" s="956">
        <v>99.837999999999994</v>
      </c>
      <c r="K1675" s="956">
        <v>99.676000000000002</v>
      </c>
      <c r="L1675" s="956">
        <v>99.301000000000002</v>
      </c>
      <c r="M1675" s="957">
        <v>98.926000000000002</v>
      </c>
      <c r="N1675" s="1011"/>
      <c r="O1675" s="1011"/>
      <c r="P1675" s="1184"/>
    </row>
    <row r="1676" spans="1:16" ht="15.75">
      <c r="A1676" s="1036"/>
      <c r="B1676" s="1011"/>
      <c r="C1676" s="964">
        <v>6.1249999999999999E-2</v>
      </c>
      <c r="D1676" s="956"/>
      <c r="E1676" s="956"/>
      <c r="F1676" s="956"/>
      <c r="G1676" s="956"/>
      <c r="H1676" s="956">
        <v>100.36199999999999</v>
      </c>
      <c r="I1676" s="956">
        <v>100.29900000000001</v>
      </c>
      <c r="J1676" s="956">
        <v>100.236</v>
      </c>
      <c r="K1676" s="956">
        <v>100.074</v>
      </c>
      <c r="L1676" s="956">
        <v>99.698999999999998</v>
      </c>
      <c r="M1676" s="957">
        <v>99.323999999999998</v>
      </c>
      <c r="N1676" s="1011"/>
      <c r="O1676" s="1011"/>
      <c r="P1676" s="1184"/>
    </row>
    <row r="1677" spans="1:16" ht="15.75">
      <c r="A1677" s="1036"/>
      <c r="B1677" s="1011"/>
      <c r="C1677" s="964">
        <v>6.25E-2</v>
      </c>
      <c r="D1677" s="956"/>
      <c r="E1677" s="956"/>
      <c r="F1677" s="956"/>
      <c r="G1677" s="956"/>
      <c r="H1677" s="956">
        <v>100.254</v>
      </c>
      <c r="I1677" s="956">
        <v>100.191</v>
      </c>
      <c r="J1677" s="956">
        <v>100.128</v>
      </c>
      <c r="K1677" s="956">
        <v>99.965999999999994</v>
      </c>
      <c r="L1677" s="956">
        <v>99.590999999999994</v>
      </c>
      <c r="M1677" s="957">
        <v>99.215999999999994</v>
      </c>
      <c r="N1677" s="1011"/>
      <c r="O1677" s="1011"/>
      <c r="P1677" s="1184"/>
    </row>
    <row r="1678" spans="1:16" ht="15.75">
      <c r="A1678" s="1036"/>
      <c r="B1678" s="1011"/>
      <c r="C1678" s="964">
        <v>6.3750000000000001E-2</v>
      </c>
      <c r="D1678" s="956"/>
      <c r="E1678" s="956"/>
      <c r="F1678" s="956"/>
      <c r="G1678" s="956"/>
      <c r="H1678" s="956">
        <v>100.313</v>
      </c>
      <c r="I1678" s="956">
        <v>100.25</v>
      </c>
      <c r="J1678" s="956">
        <v>100.187</v>
      </c>
      <c r="K1678" s="956">
        <v>100.02500000000001</v>
      </c>
      <c r="L1678" s="956">
        <v>99.65</v>
      </c>
      <c r="M1678" s="957">
        <v>99.275000000000006</v>
      </c>
      <c r="N1678" s="1011"/>
      <c r="O1678" s="1011"/>
      <c r="P1678" s="1184"/>
    </row>
    <row r="1679" spans="1:16" ht="15.75">
      <c r="A1679" s="1036"/>
      <c r="B1679" s="1011"/>
      <c r="C1679" s="964">
        <v>6.5000000000000002E-2</v>
      </c>
      <c r="D1679" s="956"/>
      <c r="E1679" s="956"/>
      <c r="F1679" s="956"/>
      <c r="G1679" s="956"/>
      <c r="H1679" s="956">
        <v>100.544</v>
      </c>
      <c r="I1679" s="956">
        <v>100.48099999999999</v>
      </c>
      <c r="J1679" s="956">
        <v>100.41800000000001</v>
      </c>
      <c r="K1679" s="956">
        <v>100.256</v>
      </c>
      <c r="L1679" s="956">
        <v>99.881</v>
      </c>
      <c r="M1679" s="957">
        <v>99.506</v>
      </c>
      <c r="N1679" s="1011"/>
      <c r="O1679" s="1011"/>
      <c r="P1679" s="1184"/>
    </row>
    <row r="1680" spans="1:16" ht="15.75">
      <c r="A1680" s="1036"/>
      <c r="B1680" s="1011"/>
      <c r="C1680" s="964">
        <v>6.6250000000000003E-2</v>
      </c>
      <c r="D1680" s="956"/>
      <c r="E1680" s="956"/>
      <c r="F1680" s="956"/>
      <c r="G1680" s="956"/>
      <c r="H1680" s="956">
        <v>100.779</v>
      </c>
      <c r="I1680" s="956">
        <v>100.71599999999999</v>
      </c>
      <c r="J1680" s="956">
        <v>100.65300000000001</v>
      </c>
      <c r="K1680" s="956">
        <v>100.491</v>
      </c>
      <c r="L1680" s="956">
        <v>100.116</v>
      </c>
      <c r="M1680" s="957">
        <v>99.741</v>
      </c>
      <c r="N1680" s="1011"/>
      <c r="O1680" s="1011"/>
      <c r="P1680" s="1184"/>
    </row>
    <row r="1681" spans="1:16" ht="15.75">
      <c r="A1681" s="1036"/>
      <c r="B1681" s="1011"/>
      <c r="C1681" s="964">
        <v>6.7500000000000004E-2</v>
      </c>
      <c r="D1681" s="956"/>
      <c r="E1681" s="956"/>
      <c r="F1681" s="956"/>
      <c r="G1681" s="956"/>
      <c r="H1681" s="956">
        <v>100.85</v>
      </c>
      <c r="I1681" s="956">
        <v>100.78700000000001</v>
      </c>
      <c r="J1681" s="956">
        <v>100.724</v>
      </c>
      <c r="K1681" s="956">
        <v>100.562</v>
      </c>
      <c r="L1681" s="956">
        <v>100.187</v>
      </c>
      <c r="M1681" s="957">
        <v>99.811999999999998</v>
      </c>
      <c r="N1681" s="1011"/>
      <c r="O1681" s="1011"/>
      <c r="P1681" s="1184"/>
    </row>
    <row r="1682" spans="1:16" ht="15.75">
      <c r="A1682" s="1036"/>
      <c r="B1682" s="1011"/>
      <c r="C1682" s="964">
        <v>6.8750000000000006E-2</v>
      </c>
      <c r="D1682" s="956"/>
      <c r="E1682" s="956"/>
      <c r="F1682" s="956"/>
      <c r="G1682" s="956"/>
      <c r="H1682" s="956">
        <v>101.09099999999999</v>
      </c>
      <c r="I1682" s="956">
        <v>101.02800000000001</v>
      </c>
      <c r="J1682" s="956">
        <v>100.965</v>
      </c>
      <c r="K1682" s="956">
        <v>100.803</v>
      </c>
      <c r="L1682" s="956">
        <v>100.428</v>
      </c>
      <c r="M1682" s="957">
        <v>100.053</v>
      </c>
      <c r="N1682" s="1011"/>
      <c r="O1682" s="1011"/>
      <c r="P1682" s="1184"/>
    </row>
    <row r="1683" spans="1:16" ht="15.75">
      <c r="A1683" s="1036"/>
      <c r="B1683" s="1011"/>
      <c r="C1683" s="964">
        <v>7.0000000000000007E-2</v>
      </c>
      <c r="D1683" s="956"/>
      <c r="E1683" s="956"/>
      <c r="F1683" s="956"/>
      <c r="G1683" s="956"/>
      <c r="H1683" s="956">
        <v>101.33199999999999</v>
      </c>
      <c r="I1683" s="956">
        <v>101.26900000000001</v>
      </c>
      <c r="J1683" s="956">
        <v>101.206</v>
      </c>
      <c r="K1683" s="956">
        <v>101.044</v>
      </c>
      <c r="L1683" s="956">
        <v>100.669</v>
      </c>
      <c r="M1683" s="957">
        <v>100.294</v>
      </c>
      <c r="N1683" s="1011"/>
      <c r="O1683" s="1011"/>
      <c r="P1683" s="1184"/>
    </row>
    <row r="1684" spans="1:16" ht="15.75">
      <c r="A1684" s="1001"/>
      <c r="B1684" s="1001"/>
      <c r="C1684" s="964">
        <v>7.1249999999999994E-2</v>
      </c>
      <c r="D1684" s="956"/>
      <c r="E1684" s="956"/>
      <c r="F1684" s="956"/>
      <c r="G1684" s="956"/>
      <c r="H1684" s="956">
        <v>101.574</v>
      </c>
      <c r="I1684" s="956">
        <v>101.511</v>
      </c>
      <c r="J1684" s="956">
        <v>101.44799999999999</v>
      </c>
      <c r="K1684" s="956">
        <v>101.286</v>
      </c>
      <c r="L1684" s="956">
        <v>100.911</v>
      </c>
      <c r="M1684" s="957">
        <v>100.536</v>
      </c>
      <c r="N1684" s="1001"/>
      <c r="O1684" s="1001"/>
      <c r="P1684" s="1184"/>
    </row>
    <row r="1685" spans="1:16" ht="16.5" thickBot="1">
      <c r="A1685" s="1057"/>
      <c r="B1685" s="1057"/>
      <c r="C1685" s="965" t="s">
        <v>50</v>
      </c>
      <c r="D1685" s="959"/>
      <c r="E1685" s="959"/>
      <c r="F1685" s="959"/>
      <c r="G1685" s="959"/>
      <c r="H1685" s="959" t="s">
        <v>50</v>
      </c>
      <c r="I1685" s="959" t="s">
        <v>50</v>
      </c>
      <c r="J1685" s="959" t="s">
        <v>50</v>
      </c>
      <c r="K1685" s="959" t="s">
        <v>50</v>
      </c>
      <c r="L1685" s="959" t="s">
        <v>50</v>
      </c>
      <c r="M1685" s="960" t="s">
        <v>50</v>
      </c>
      <c r="N1685" s="1057"/>
      <c r="O1685" s="1057"/>
      <c r="P1685" s="1184"/>
    </row>
    <row r="1686" spans="1:16" ht="16.5" thickBot="1">
      <c r="A1686" s="1058"/>
      <c r="B1686" s="1058"/>
      <c r="C1686" s="1834" t="s">
        <v>722</v>
      </c>
      <c r="D1686" s="1835"/>
      <c r="E1686" s="1835"/>
      <c r="F1686" s="1835"/>
      <c r="G1686" s="1835"/>
      <c r="H1686" s="1835"/>
      <c r="I1686" s="1835"/>
      <c r="J1686" s="1835"/>
      <c r="K1686" s="1835"/>
      <c r="L1686" s="1835"/>
      <c r="M1686" s="1836"/>
      <c r="N1686" s="1058"/>
      <c r="O1686" s="1058"/>
      <c r="P1686" s="1184"/>
    </row>
    <row r="1687" spans="1:16" ht="15.75">
      <c r="A1687" s="1036"/>
      <c r="B1687" s="1011"/>
      <c r="C1687" s="1832" t="s">
        <v>723</v>
      </c>
      <c r="D1687" s="1833"/>
      <c r="E1687" s="1833"/>
      <c r="F1687" s="1833"/>
      <c r="G1687" s="1833"/>
      <c r="H1687" s="940"/>
      <c r="I1687" s="940"/>
      <c r="J1687" s="943"/>
      <c r="K1687" s="943"/>
      <c r="L1687" s="940"/>
      <c r="M1687" s="966"/>
      <c r="N1687" s="1011"/>
      <c r="O1687" s="1011"/>
      <c r="P1687" s="1184"/>
    </row>
    <row r="1688" spans="1:16" ht="15.75">
      <c r="A1688" s="1036"/>
      <c r="B1688" s="1011"/>
      <c r="C1688" s="963"/>
      <c r="D1688" s="946"/>
      <c r="E1688" s="946"/>
      <c r="F1688" s="946"/>
      <c r="G1688" s="946"/>
      <c r="H1688" s="946"/>
      <c r="I1688" s="946"/>
      <c r="J1688" s="947"/>
      <c r="K1688" s="947"/>
      <c r="L1688" s="946"/>
      <c r="M1688" s="948"/>
      <c r="N1688" s="1011"/>
      <c r="O1688" s="1011"/>
      <c r="P1688" s="1184"/>
    </row>
    <row r="1689" spans="1:16" ht="15.75">
      <c r="A1689" s="1036"/>
      <c r="B1689" s="1011"/>
      <c r="C1689" s="949"/>
      <c r="D1689" s="950"/>
      <c r="E1689" s="950"/>
      <c r="F1689" s="950"/>
      <c r="G1689" s="950"/>
      <c r="H1689" s="950"/>
      <c r="I1689" s="950"/>
      <c r="J1689" s="950"/>
      <c r="K1689" s="950"/>
      <c r="L1689" s="950"/>
      <c r="M1689" s="951"/>
      <c r="N1689" s="1011"/>
      <c r="O1689" s="1011"/>
      <c r="P1689" s="1184"/>
    </row>
    <row r="1690" spans="1:16" ht="15.75">
      <c r="A1690" s="1036"/>
      <c r="B1690" s="1011"/>
      <c r="C1690" s="952" t="s">
        <v>548</v>
      </c>
      <c r="D1690" s="953" t="s">
        <v>549</v>
      </c>
      <c r="E1690" s="953" t="s">
        <v>550</v>
      </c>
      <c r="F1690" s="953" t="s">
        <v>551</v>
      </c>
      <c r="G1690" s="953" t="s">
        <v>552</v>
      </c>
      <c r="H1690" s="953" t="s">
        <v>553</v>
      </c>
      <c r="I1690" s="953" t="s">
        <v>554</v>
      </c>
      <c r="J1690" s="953" t="s">
        <v>555</v>
      </c>
      <c r="K1690" s="953" t="s">
        <v>556</v>
      </c>
      <c r="L1690" s="953" t="s">
        <v>557</v>
      </c>
      <c r="M1690" s="954" t="s">
        <v>558</v>
      </c>
      <c r="N1690" s="1011"/>
      <c r="O1690" s="1011"/>
      <c r="P1690" s="1184"/>
    </row>
    <row r="1691" spans="1:16" ht="15.75">
      <c r="A1691" s="1036"/>
      <c r="B1691" s="1011"/>
      <c r="C1691" s="964">
        <v>5.2499999999999998E-2</v>
      </c>
      <c r="D1691" s="956"/>
      <c r="E1691" s="956"/>
      <c r="F1691" s="956"/>
      <c r="G1691" s="956"/>
      <c r="H1691" s="956">
        <v>96.822999999999993</v>
      </c>
      <c r="I1691" s="956">
        <v>96.76</v>
      </c>
      <c r="J1691" s="956">
        <v>96.697999999999993</v>
      </c>
      <c r="K1691" s="956">
        <v>96.534999999999997</v>
      </c>
      <c r="L1691" s="956">
        <v>96.16</v>
      </c>
      <c r="M1691" s="957">
        <v>95.784999999999997</v>
      </c>
      <c r="N1691" s="1011"/>
      <c r="O1691" s="1011"/>
      <c r="P1691" s="1184"/>
    </row>
    <row r="1692" spans="1:16" ht="15.75">
      <c r="A1692" s="1036"/>
      <c r="B1692" s="1011"/>
      <c r="C1692" s="964">
        <v>5.3749999999999999E-2</v>
      </c>
      <c r="D1692" s="956"/>
      <c r="E1692" s="956"/>
      <c r="F1692" s="956"/>
      <c r="G1692" s="956"/>
      <c r="H1692" s="956">
        <v>97.298000000000002</v>
      </c>
      <c r="I1692" s="956">
        <v>97.234999999999999</v>
      </c>
      <c r="J1692" s="956">
        <v>97.171999999999997</v>
      </c>
      <c r="K1692" s="956">
        <v>97.01</v>
      </c>
      <c r="L1692" s="956">
        <v>96.635000000000005</v>
      </c>
      <c r="M1692" s="957">
        <v>96.26</v>
      </c>
      <c r="N1692" s="1011"/>
      <c r="O1692" s="1011"/>
      <c r="P1692" s="1184"/>
    </row>
    <row r="1693" spans="1:16" ht="15.75">
      <c r="A1693" s="1036"/>
      <c r="B1693" s="1011"/>
      <c r="C1693" s="964">
        <v>5.5E-2</v>
      </c>
      <c r="D1693" s="956"/>
      <c r="E1693" s="956"/>
      <c r="F1693" s="956"/>
      <c r="G1693" s="956"/>
      <c r="H1693" s="956">
        <v>97.772999999999996</v>
      </c>
      <c r="I1693" s="956">
        <v>97.71</v>
      </c>
      <c r="J1693" s="956">
        <v>97.647999999999996</v>
      </c>
      <c r="K1693" s="956">
        <v>97.484999999999999</v>
      </c>
      <c r="L1693" s="956">
        <v>97.11</v>
      </c>
      <c r="M1693" s="957">
        <v>96.734999999999999</v>
      </c>
      <c r="N1693" s="1011"/>
      <c r="O1693" s="1011"/>
      <c r="P1693" s="1184"/>
    </row>
    <row r="1694" spans="1:16" ht="15.75">
      <c r="A1694" s="1036"/>
      <c r="B1694" s="1011"/>
      <c r="C1694" s="964">
        <v>5.6250000000000001E-2</v>
      </c>
      <c r="D1694" s="956"/>
      <c r="E1694" s="956"/>
      <c r="F1694" s="956"/>
      <c r="G1694" s="956"/>
      <c r="H1694" s="956">
        <v>98.247</v>
      </c>
      <c r="I1694" s="956">
        <v>98.183999999999997</v>
      </c>
      <c r="J1694" s="956">
        <v>98.122</v>
      </c>
      <c r="K1694" s="956">
        <v>97.959000000000003</v>
      </c>
      <c r="L1694" s="956">
        <v>97.584000000000003</v>
      </c>
      <c r="M1694" s="957">
        <v>97.209000000000003</v>
      </c>
      <c r="N1694" s="1011"/>
      <c r="O1694" s="1011"/>
      <c r="P1694" s="1184"/>
    </row>
    <row r="1695" spans="1:16" ht="15.75">
      <c r="A1695" s="1036"/>
      <c r="B1695" s="1011"/>
      <c r="C1695" s="964">
        <v>5.7500000000000002E-2</v>
      </c>
      <c r="D1695" s="956"/>
      <c r="E1695" s="956"/>
      <c r="F1695" s="956"/>
      <c r="G1695" s="956"/>
      <c r="H1695" s="956">
        <v>98.69</v>
      </c>
      <c r="I1695" s="956">
        <v>98.626999999999995</v>
      </c>
      <c r="J1695" s="956">
        <v>98.563999999999993</v>
      </c>
      <c r="K1695" s="956">
        <v>98.402000000000001</v>
      </c>
      <c r="L1695" s="956">
        <v>98.027000000000001</v>
      </c>
      <c r="M1695" s="957">
        <v>97.652000000000001</v>
      </c>
      <c r="N1695" s="1011"/>
      <c r="O1695" s="1011"/>
      <c r="P1695" s="1184"/>
    </row>
    <row r="1696" spans="1:16" ht="15.75">
      <c r="A1696" s="1036"/>
      <c r="B1696" s="1011"/>
      <c r="C1696" s="964">
        <v>5.8749999999999997E-2</v>
      </c>
      <c r="D1696" s="956"/>
      <c r="E1696" s="956"/>
      <c r="F1696" s="956"/>
      <c r="G1696" s="956"/>
      <c r="H1696" s="956">
        <v>98.762</v>
      </c>
      <c r="I1696" s="956">
        <v>98.698999999999998</v>
      </c>
      <c r="J1696" s="956">
        <v>98.635999999999996</v>
      </c>
      <c r="K1696" s="956">
        <v>98.474000000000004</v>
      </c>
      <c r="L1696" s="956">
        <v>98.099000000000004</v>
      </c>
      <c r="M1696" s="957">
        <v>97.724000000000004</v>
      </c>
      <c r="N1696" s="1011"/>
      <c r="O1696" s="1011"/>
      <c r="P1696" s="1184"/>
    </row>
    <row r="1697" spans="1:16" ht="15.75">
      <c r="A1697" s="1036"/>
      <c r="B1697" s="1011"/>
      <c r="C1697" s="964">
        <v>0.06</v>
      </c>
      <c r="D1697" s="956"/>
      <c r="E1697" s="956"/>
      <c r="F1697" s="956"/>
      <c r="G1697" s="956"/>
      <c r="H1697" s="956">
        <v>99.013999999999996</v>
      </c>
      <c r="I1697" s="956">
        <v>98.950999999999993</v>
      </c>
      <c r="J1697" s="956">
        <v>98.888999999999996</v>
      </c>
      <c r="K1697" s="956">
        <v>98.725999999999999</v>
      </c>
      <c r="L1697" s="956">
        <v>98.350999999999999</v>
      </c>
      <c r="M1697" s="957">
        <v>97.975999999999999</v>
      </c>
      <c r="N1697" s="1011"/>
      <c r="O1697" s="1011"/>
      <c r="P1697" s="1184"/>
    </row>
    <row r="1698" spans="1:16" ht="15.75">
      <c r="A1698" s="1036"/>
      <c r="B1698" s="1011"/>
      <c r="C1698" s="964">
        <v>6.1249999999999999E-2</v>
      </c>
      <c r="D1698" s="956"/>
      <c r="E1698" s="956"/>
      <c r="F1698" s="956"/>
      <c r="G1698" s="956"/>
      <c r="H1698" s="956">
        <v>99.265000000000001</v>
      </c>
      <c r="I1698" s="956">
        <v>99.201999999999998</v>
      </c>
      <c r="J1698" s="956">
        <v>99.14</v>
      </c>
      <c r="K1698" s="956">
        <v>98.977000000000004</v>
      </c>
      <c r="L1698" s="956">
        <v>98.602000000000004</v>
      </c>
      <c r="M1698" s="957">
        <v>98.227000000000004</v>
      </c>
      <c r="N1698" s="1011"/>
      <c r="O1698" s="1011"/>
      <c r="P1698" s="1184"/>
    </row>
    <row r="1699" spans="1:16" ht="15.75">
      <c r="A1699" s="1036"/>
      <c r="B1699" s="1011"/>
      <c r="C1699" s="964">
        <v>6.25E-2</v>
      </c>
      <c r="D1699" s="956"/>
      <c r="E1699" s="956"/>
      <c r="F1699" s="956"/>
      <c r="G1699" s="956"/>
      <c r="H1699" s="956">
        <v>99.519000000000005</v>
      </c>
      <c r="I1699" s="956">
        <v>99.456000000000003</v>
      </c>
      <c r="J1699" s="956">
        <v>99.393000000000001</v>
      </c>
      <c r="K1699" s="956">
        <v>99.230999999999995</v>
      </c>
      <c r="L1699" s="956">
        <v>98.855999999999995</v>
      </c>
      <c r="M1699" s="957">
        <v>98.480999999999995</v>
      </c>
      <c r="N1699" s="1011"/>
      <c r="O1699" s="1011"/>
      <c r="P1699" s="1184"/>
    </row>
    <row r="1700" spans="1:16" ht="15.75">
      <c r="A1700" s="1036"/>
      <c r="B1700" s="1011"/>
      <c r="C1700" s="964">
        <v>6.3750000000000001E-2</v>
      </c>
      <c r="D1700" s="956"/>
      <c r="E1700" s="956"/>
      <c r="F1700" s="956"/>
      <c r="G1700" s="956"/>
      <c r="H1700" s="956">
        <v>99.78</v>
      </c>
      <c r="I1700" s="956">
        <v>99.716999999999999</v>
      </c>
      <c r="J1700" s="956">
        <v>99.653999999999996</v>
      </c>
      <c r="K1700" s="956">
        <v>99.492000000000004</v>
      </c>
      <c r="L1700" s="956">
        <v>99.117000000000004</v>
      </c>
      <c r="M1700" s="957">
        <v>98.742000000000004</v>
      </c>
      <c r="N1700" s="1011"/>
      <c r="O1700" s="1011"/>
      <c r="P1700" s="1184"/>
    </row>
    <row r="1701" spans="1:16" ht="15.75">
      <c r="A1701" s="1036"/>
      <c r="B1701" s="1011"/>
      <c r="C1701" s="964">
        <v>6.5000000000000002E-2</v>
      </c>
      <c r="D1701" s="956"/>
      <c r="E1701" s="956"/>
      <c r="F1701" s="956"/>
      <c r="G1701" s="956"/>
      <c r="H1701" s="956">
        <v>100.22499999999999</v>
      </c>
      <c r="I1701" s="956">
        <v>100.16200000000001</v>
      </c>
      <c r="J1701" s="956">
        <v>100.099</v>
      </c>
      <c r="K1701" s="956">
        <v>99.936999999999998</v>
      </c>
      <c r="L1701" s="956">
        <v>99.561999999999998</v>
      </c>
      <c r="M1701" s="957">
        <v>99.186999999999998</v>
      </c>
      <c r="N1701" s="1011"/>
      <c r="O1701" s="1011"/>
      <c r="P1701" s="1184"/>
    </row>
    <row r="1702" spans="1:16" ht="15.75">
      <c r="A1702" s="1036"/>
      <c r="B1702" s="1011"/>
      <c r="C1702" s="964">
        <v>6.6250000000000003E-2</v>
      </c>
      <c r="D1702" s="956"/>
      <c r="E1702" s="956"/>
      <c r="F1702" s="956"/>
      <c r="G1702" s="956"/>
      <c r="H1702" s="956">
        <v>100.669</v>
      </c>
      <c r="I1702" s="956">
        <v>100.60599999999999</v>
      </c>
      <c r="J1702" s="956">
        <v>100.544</v>
      </c>
      <c r="K1702" s="956">
        <v>100.381</v>
      </c>
      <c r="L1702" s="956">
        <v>100.006</v>
      </c>
      <c r="M1702" s="957">
        <v>99.631</v>
      </c>
      <c r="N1702" s="1011"/>
      <c r="O1702" s="1011"/>
      <c r="P1702" s="1184"/>
    </row>
    <row r="1703" spans="1:16" ht="15.75">
      <c r="A1703" s="1001"/>
      <c r="B1703" s="1001"/>
      <c r="C1703" s="964">
        <v>6.7500000000000004E-2</v>
      </c>
      <c r="D1703" s="956"/>
      <c r="E1703" s="956"/>
      <c r="F1703" s="956"/>
      <c r="G1703" s="956"/>
      <c r="H1703" s="956">
        <v>100.55800000000001</v>
      </c>
      <c r="I1703" s="956">
        <v>100.495</v>
      </c>
      <c r="J1703" s="956">
        <v>100.432</v>
      </c>
      <c r="K1703" s="956">
        <v>100.27</v>
      </c>
      <c r="L1703" s="956">
        <v>99.894999999999996</v>
      </c>
      <c r="M1703" s="957">
        <v>99.52</v>
      </c>
      <c r="N1703" s="1001"/>
      <c r="O1703" s="1001"/>
      <c r="P1703" s="1184"/>
    </row>
    <row r="1704" spans="1:16" ht="15.75">
      <c r="A1704" s="1059"/>
      <c r="B1704" s="985"/>
      <c r="C1704" s="964">
        <v>6.8750000000000006E-2</v>
      </c>
      <c r="D1704" s="956"/>
      <c r="E1704" s="956"/>
      <c r="F1704" s="956"/>
      <c r="G1704" s="956"/>
      <c r="H1704" s="956">
        <v>101.01</v>
      </c>
      <c r="I1704" s="956">
        <v>100.947</v>
      </c>
      <c r="J1704" s="956">
        <v>100.884</v>
      </c>
      <c r="K1704" s="956">
        <v>100.72199999999999</v>
      </c>
      <c r="L1704" s="956">
        <v>100.34699999999999</v>
      </c>
      <c r="M1704" s="957">
        <v>99.971999999999994</v>
      </c>
      <c r="N1704" s="1010"/>
      <c r="O1704" s="1060"/>
      <c r="P1704" s="1184"/>
    </row>
    <row r="1705" spans="1:16" ht="15.75">
      <c r="A1705" s="1058"/>
      <c r="B1705" s="1058"/>
      <c r="C1705" s="964">
        <v>7.0000000000000007E-2</v>
      </c>
      <c r="D1705" s="956"/>
      <c r="E1705" s="956"/>
      <c r="F1705" s="956"/>
      <c r="G1705" s="956"/>
      <c r="H1705" s="956">
        <v>101.467</v>
      </c>
      <c r="I1705" s="956">
        <v>101.404</v>
      </c>
      <c r="J1705" s="956">
        <v>101.34099999999999</v>
      </c>
      <c r="K1705" s="956">
        <v>101.179</v>
      </c>
      <c r="L1705" s="956">
        <v>100.804</v>
      </c>
      <c r="M1705" s="957">
        <v>100.429</v>
      </c>
      <c r="N1705" s="1061"/>
      <c r="O1705" s="1062"/>
      <c r="P1705" s="1184"/>
    </row>
    <row r="1706" spans="1:16" ht="15.75">
      <c r="A1706" s="1036"/>
      <c r="B1706" s="1011"/>
      <c r="C1706" s="964">
        <v>7.1249999999999994E-2</v>
      </c>
      <c r="D1706" s="956"/>
      <c r="E1706" s="956"/>
      <c r="F1706" s="956"/>
      <c r="G1706" s="956"/>
      <c r="H1706" s="956">
        <v>101.55200000000001</v>
      </c>
      <c r="I1706" s="956">
        <v>101.489</v>
      </c>
      <c r="J1706" s="956">
        <v>101.42700000000001</v>
      </c>
      <c r="K1706" s="956">
        <v>101.264</v>
      </c>
      <c r="L1706" s="956">
        <v>100.889</v>
      </c>
      <c r="M1706" s="957">
        <v>100.514</v>
      </c>
      <c r="N1706" s="1061"/>
      <c r="O1706" s="1062"/>
      <c r="P1706" s="1184"/>
    </row>
    <row r="1707" spans="1:16" ht="15.75">
      <c r="A1707" s="1036"/>
      <c r="B1707" s="1011"/>
      <c r="C1707" s="964" t="s">
        <v>50</v>
      </c>
      <c r="D1707" s="956"/>
      <c r="E1707" s="956"/>
      <c r="F1707" s="956"/>
      <c r="G1707" s="956"/>
      <c r="H1707" s="956" t="s">
        <v>50</v>
      </c>
      <c r="I1707" s="956" t="s">
        <v>50</v>
      </c>
      <c r="J1707" s="956" t="s">
        <v>50</v>
      </c>
      <c r="K1707" s="956" t="s">
        <v>50</v>
      </c>
      <c r="L1707" s="956" t="s">
        <v>50</v>
      </c>
      <c r="M1707" s="957" t="s">
        <v>50</v>
      </c>
      <c r="N1707" s="1063"/>
      <c r="O1707" s="1064"/>
      <c r="P1707" s="1184"/>
    </row>
    <row r="1708" spans="1:16" ht="15.75">
      <c r="A1708" s="1036"/>
      <c r="B1708" s="1011"/>
      <c r="C1708" s="964" t="s">
        <v>50</v>
      </c>
      <c r="D1708" s="956"/>
      <c r="E1708" s="956"/>
      <c r="F1708" s="956"/>
      <c r="G1708" s="956"/>
      <c r="H1708" s="956" t="s">
        <v>50</v>
      </c>
      <c r="I1708" s="956" t="s">
        <v>50</v>
      </c>
      <c r="J1708" s="956" t="s">
        <v>50</v>
      </c>
      <c r="K1708" s="956" t="s">
        <v>50</v>
      </c>
      <c r="L1708" s="956" t="s">
        <v>50</v>
      </c>
      <c r="M1708" s="957" t="s">
        <v>50</v>
      </c>
      <c r="N1708" s="1063"/>
      <c r="O1708" s="1064"/>
      <c r="P1708" s="1184"/>
    </row>
    <row r="1709" spans="1:16" ht="15.75">
      <c r="A1709" s="1036"/>
      <c r="B1709" s="1011"/>
      <c r="C1709" s="964" t="s">
        <v>50</v>
      </c>
      <c r="D1709" s="956"/>
      <c r="E1709" s="956"/>
      <c r="F1709" s="956"/>
      <c r="G1709" s="956"/>
      <c r="H1709" s="956" t="s">
        <v>50</v>
      </c>
      <c r="I1709" s="956" t="s">
        <v>50</v>
      </c>
      <c r="J1709" s="956" t="s">
        <v>50</v>
      </c>
      <c r="K1709" s="956" t="s">
        <v>50</v>
      </c>
      <c r="L1709" s="956" t="s">
        <v>50</v>
      </c>
      <c r="M1709" s="957" t="s">
        <v>50</v>
      </c>
      <c r="N1709" s="987"/>
      <c r="O1709" s="1065"/>
      <c r="P1709" s="1184"/>
    </row>
    <row r="1710" spans="1:16" ht="16.5" thickBot="1">
      <c r="A1710" s="1066"/>
      <c r="B1710" s="1067"/>
      <c r="C1710" s="965" t="s">
        <v>50</v>
      </c>
      <c r="D1710" s="959"/>
      <c r="E1710" s="959"/>
      <c r="F1710" s="959"/>
      <c r="G1710" s="959"/>
      <c r="H1710" s="959" t="s">
        <v>50</v>
      </c>
      <c r="I1710" s="959" t="s">
        <v>50</v>
      </c>
      <c r="J1710" s="959" t="s">
        <v>50</v>
      </c>
      <c r="K1710" s="959" t="s">
        <v>50</v>
      </c>
      <c r="L1710" s="959" t="s">
        <v>50</v>
      </c>
      <c r="M1710" s="960" t="s">
        <v>50</v>
      </c>
      <c r="N1710" s="1068"/>
      <c r="O1710" s="1069"/>
      <c r="P1710" s="1184"/>
    </row>
    <row r="1711" spans="1:16" ht="15.75" thickBot="1">
      <c r="A1711" s="1070" t="s">
        <v>678</v>
      </c>
      <c r="B1711" s="1020"/>
      <c r="C1711" s="1020"/>
      <c r="D1711" s="1020"/>
      <c r="E1711" s="1020"/>
      <c r="F1711" s="1020"/>
      <c r="G1711" s="1020"/>
      <c r="H1711" s="1020"/>
      <c r="I1711" s="1020"/>
      <c r="J1711" s="1020"/>
      <c r="K1711" s="1006" t="s">
        <v>583</v>
      </c>
      <c r="L1711" s="1020"/>
      <c r="M1711" s="1020"/>
      <c r="N1711" s="1020"/>
      <c r="O1711" s="1071"/>
      <c r="P1711" s="1184"/>
    </row>
    <row r="1712" spans="1:16" ht="16.5" thickBot="1">
      <c r="A1712" s="1029"/>
      <c r="B1712" s="1030"/>
      <c r="C1712" s="1030"/>
      <c r="D1712" s="1030"/>
      <c r="E1712" s="1030"/>
      <c r="F1712" s="1030"/>
      <c r="G1712" s="1030"/>
      <c r="H1712" s="1032" t="s">
        <v>724</v>
      </c>
      <c r="I1712" s="1030"/>
      <c r="J1712" s="1030"/>
      <c r="K1712" s="1030"/>
      <c r="L1712" s="1030"/>
      <c r="M1712" s="1030"/>
      <c r="N1712" s="1030"/>
      <c r="O1712" s="1033"/>
      <c r="P1712" s="1184"/>
    </row>
    <row r="1713" spans="1:16" ht="16.5" thickBot="1">
      <c r="A1713" s="973"/>
      <c r="B1713" s="973"/>
      <c r="C1713" s="1815" t="s">
        <v>725</v>
      </c>
      <c r="D1713" s="1816"/>
      <c r="E1713" s="1816"/>
      <c r="F1713" s="1816"/>
      <c r="G1713" s="1816"/>
      <c r="H1713" s="1816"/>
      <c r="I1713" s="1816"/>
      <c r="J1713" s="1816"/>
      <c r="K1713" s="1816"/>
      <c r="L1713" s="1816"/>
      <c r="M1713" s="1817"/>
      <c r="N1713" s="972"/>
      <c r="O1713" s="972"/>
      <c r="P1713" s="1184"/>
    </row>
    <row r="1714" spans="1:16" ht="15.75">
      <c r="A1714" s="1110"/>
      <c r="B1714" s="1111"/>
      <c r="C1714" s="1074" t="s">
        <v>726</v>
      </c>
      <c r="D1714" s="940"/>
      <c r="E1714" s="940"/>
      <c r="F1714" s="940"/>
      <c r="G1714" s="940"/>
      <c r="H1714" s="940"/>
      <c r="I1714" s="940"/>
      <c r="J1714" s="943"/>
      <c r="K1714" s="1028"/>
      <c r="L1714" s="940"/>
      <c r="M1714" s="1080" t="s">
        <v>727</v>
      </c>
      <c r="N1714" s="1112"/>
      <c r="O1714" s="972"/>
      <c r="P1714" s="1184"/>
    </row>
    <row r="1715" spans="1:16" ht="15.75">
      <c r="A1715" s="1110"/>
      <c r="B1715" s="1113"/>
      <c r="C1715" s="1114"/>
      <c r="D1715" s="946"/>
      <c r="E1715" s="946"/>
      <c r="F1715" s="946"/>
      <c r="G1715" s="946"/>
      <c r="H1715" s="946"/>
      <c r="I1715" s="946"/>
      <c r="J1715" s="947"/>
      <c r="K1715" s="1115"/>
      <c r="L1715" s="946"/>
      <c r="M1715" s="1116"/>
      <c r="N1715" s="972"/>
      <c r="O1715" s="972"/>
      <c r="P1715" s="1184"/>
    </row>
    <row r="1716" spans="1:16" ht="15.75">
      <c r="C1716" s="1091"/>
      <c r="D1716" s="950"/>
      <c r="E1716" s="950"/>
      <c r="F1716" s="950"/>
      <c r="G1716" s="950"/>
      <c r="H1716" s="950"/>
      <c r="I1716" s="950"/>
      <c r="J1716" s="950"/>
      <c r="K1716" s="950"/>
      <c r="L1716" s="950"/>
      <c r="M1716" s="951"/>
      <c r="N1716" s="972"/>
      <c r="O1716" s="972"/>
      <c r="P1716" s="1184"/>
    </row>
    <row r="1717" spans="1:16" ht="15.75">
      <c r="C1717" s="952" t="s">
        <v>548</v>
      </c>
      <c r="D1717" s="953" t="s">
        <v>549</v>
      </c>
      <c r="E1717" s="953" t="s">
        <v>550</v>
      </c>
      <c r="F1717" s="953" t="s">
        <v>551</v>
      </c>
      <c r="G1717" s="953" t="s">
        <v>552</v>
      </c>
      <c r="H1717" s="953" t="s">
        <v>553</v>
      </c>
      <c r="I1717" s="953" t="s">
        <v>554</v>
      </c>
      <c r="J1717" s="953" t="s">
        <v>555</v>
      </c>
      <c r="K1717" s="953" t="s">
        <v>556</v>
      </c>
      <c r="L1717" s="953" t="s">
        <v>557</v>
      </c>
      <c r="M1717" s="954" t="s">
        <v>558</v>
      </c>
      <c r="N1717" s="972"/>
      <c r="O1717" s="972"/>
      <c r="P1717" s="1184"/>
    </row>
    <row r="1718" spans="1:16" ht="15.75">
      <c r="C1718" s="964">
        <v>4.6249999999999999E-2</v>
      </c>
      <c r="D1718" s="956"/>
      <c r="E1718" s="956"/>
      <c r="F1718" s="956"/>
      <c r="G1718" s="956"/>
      <c r="H1718" s="956">
        <v>96.296999999999997</v>
      </c>
      <c r="I1718" s="956">
        <v>96.233999999999995</v>
      </c>
      <c r="J1718" s="956">
        <v>96.171000000000006</v>
      </c>
      <c r="K1718" s="956">
        <v>96.009</v>
      </c>
      <c r="L1718" s="956">
        <v>95.759</v>
      </c>
      <c r="M1718" s="957">
        <v>95.384</v>
      </c>
      <c r="N1718" s="972"/>
      <c r="O1718" s="972"/>
      <c r="P1718" s="1184"/>
    </row>
    <row r="1719" spans="1:16" ht="15.75">
      <c r="C1719" s="964">
        <v>4.7500000000000001E-2</v>
      </c>
      <c r="D1719" s="956"/>
      <c r="E1719" s="956"/>
      <c r="F1719" s="956"/>
      <c r="G1719" s="956"/>
      <c r="H1719" s="956">
        <v>96.656999999999996</v>
      </c>
      <c r="I1719" s="956">
        <v>96.593999999999994</v>
      </c>
      <c r="J1719" s="956">
        <v>96.531000000000006</v>
      </c>
      <c r="K1719" s="956">
        <v>96.369</v>
      </c>
      <c r="L1719" s="956">
        <v>96.119</v>
      </c>
      <c r="M1719" s="957">
        <v>95.744</v>
      </c>
      <c r="N1719" s="972"/>
      <c r="O1719" s="972"/>
      <c r="P1719" s="1184"/>
    </row>
    <row r="1720" spans="1:16" ht="15.75">
      <c r="C1720" s="964">
        <v>4.8750000000000002E-2</v>
      </c>
      <c r="D1720" s="956"/>
      <c r="E1720" s="956"/>
      <c r="F1720" s="956"/>
      <c r="G1720" s="956"/>
      <c r="H1720" s="956">
        <v>97.018000000000001</v>
      </c>
      <c r="I1720" s="956">
        <v>96.954999999999998</v>
      </c>
      <c r="J1720" s="956">
        <v>96.891999999999996</v>
      </c>
      <c r="K1720" s="956">
        <v>96.73</v>
      </c>
      <c r="L1720" s="956">
        <v>96.48</v>
      </c>
      <c r="M1720" s="957">
        <v>96.105000000000004</v>
      </c>
      <c r="N1720" s="972"/>
      <c r="O1720" s="972"/>
      <c r="P1720" s="1184"/>
    </row>
    <row r="1721" spans="1:16" ht="15.75">
      <c r="C1721" s="964">
        <v>0.05</v>
      </c>
      <c r="D1721" s="956"/>
      <c r="E1721" s="956"/>
      <c r="F1721" s="956"/>
      <c r="G1721" s="956"/>
      <c r="H1721" s="956">
        <v>97.376999999999995</v>
      </c>
      <c r="I1721" s="956">
        <v>97.313999999999993</v>
      </c>
      <c r="J1721" s="956">
        <v>97.251000000000005</v>
      </c>
      <c r="K1721" s="956">
        <v>97.088999999999999</v>
      </c>
      <c r="L1721" s="956">
        <v>96.838999999999999</v>
      </c>
      <c r="M1721" s="957">
        <v>96.463999999999999</v>
      </c>
      <c r="N1721" s="972"/>
      <c r="O1721" s="972"/>
      <c r="P1721" s="1184"/>
    </row>
    <row r="1722" spans="1:16" ht="15.75">
      <c r="C1722" s="964">
        <v>5.1249999999999997E-2</v>
      </c>
      <c r="D1722" s="956"/>
      <c r="E1722" s="956"/>
      <c r="F1722" s="956"/>
      <c r="G1722" s="956"/>
      <c r="H1722" s="956">
        <v>97.986000000000004</v>
      </c>
      <c r="I1722" s="956">
        <v>97.923000000000002</v>
      </c>
      <c r="J1722" s="956">
        <v>97.86</v>
      </c>
      <c r="K1722" s="956">
        <v>97.697999999999993</v>
      </c>
      <c r="L1722" s="956">
        <v>97.447999999999993</v>
      </c>
      <c r="M1722" s="957">
        <v>97.072999999999993</v>
      </c>
      <c r="N1722" s="972"/>
      <c r="O1722" s="972"/>
      <c r="P1722" s="1184"/>
    </row>
    <row r="1723" spans="1:16" ht="15.75">
      <c r="C1723" s="964">
        <v>5.2499999999999998E-2</v>
      </c>
      <c r="D1723" s="956"/>
      <c r="E1723" s="956"/>
      <c r="F1723" s="956"/>
      <c r="G1723" s="956"/>
      <c r="H1723" s="956">
        <v>98.453999999999994</v>
      </c>
      <c r="I1723" s="956">
        <v>98.391000000000005</v>
      </c>
      <c r="J1723" s="956">
        <v>98.328000000000003</v>
      </c>
      <c r="K1723" s="956">
        <v>98.165999999999997</v>
      </c>
      <c r="L1723" s="956">
        <v>97.915999999999997</v>
      </c>
      <c r="M1723" s="957">
        <v>97.540999999999997</v>
      </c>
      <c r="N1723" s="972"/>
      <c r="O1723" s="972"/>
      <c r="P1723" s="1184"/>
    </row>
    <row r="1724" spans="1:16" ht="15.75">
      <c r="C1724" s="964">
        <v>5.3749999999999999E-2</v>
      </c>
      <c r="D1724" s="956"/>
      <c r="E1724" s="956"/>
      <c r="F1724" s="956"/>
      <c r="G1724" s="956"/>
      <c r="H1724" s="956">
        <v>98.778999999999996</v>
      </c>
      <c r="I1724" s="956">
        <v>98.715999999999994</v>
      </c>
      <c r="J1724" s="956">
        <v>98.653000000000006</v>
      </c>
      <c r="K1724" s="956">
        <v>98.491</v>
      </c>
      <c r="L1724" s="956">
        <v>98.241</v>
      </c>
      <c r="M1724" s="957">
        <v>97.866</v>
      </c>
      <c r="N1724" s="972"/>
      <c r="O1724" s="972"/>
      <c r="P1724" s="1184"/>
    </row>
    <row r="1725" spans="1:16" ht="15.75">
      <c r="C1725" s="964">
        <v>5.5E-2</v>
      </c>
      <c r="D1725" s="956"/>
      <c r="E1725" s="956"/>
      <c r="F1725" s="956"/>
      <c r="G1725" s="956"/>
      <c r="H1725" s="956">
        <v>99.102000000000004</v>
      </c>
      <c r="I1725" s="956">
        <v>99.039000000000001</v>
      </c>
      <c r="J1725" s="956">
        <v>98.975999999999999</v>
      </c>
      <c r="K1725" s="956">
        <v>98.813999999999993</v>
      </c>
      <c r="L1725" s="956">
        <v>98.563999999999993</v>
      </c>
      <c r="M1725" s="957">
        <v>98.188999999999993</v>
      </c>
      <c r="N1725" s="972"/>
      <c r="O1725" s="972"/>
      <c r="P1725" s="1184"/>
    </row>
    <row r="1726" spans="1:16" ht="15.75">
      <c r="C1726" s="964">
        <v>5.6250000000000001E-2</v>
      </c>
      <c r="D1726" s="956"/>
      <c r="E1726" s="956"/>
      <c r="F1726" s="956"/>
      <c r="G1726" s="956"/>
      <c r="H1726" s="956">
        <v>99.286000000000001</v>
      </c>
      <c r="I1726" s="956">
        <v>99.222999999999999</v>
      </c>
      <c r="J1726" s="956">
        <v>99.16</v>
      </c>
      <c r="K1726" s="956">
        <v>98.998000000000005</v>
      </c>
      <c r="L1726" s="956">
        <v>98.748000000000005</v>
      </c>
      <c r="M1726" s="957">
        <v>98.373000000000005</v>
      </c>
      <c r="N1726" s="972"/>
      <c r="O1726" s="972"/>
      <c r="P1726" s="1184"/>
    </row>
    <row r="1727" spans="1:16" ht="15.75">
      <c r="C1727" s="964">
        <v>5.7500000000000002E-2</v>
      </c>
      <c r="D1727" s="956"/>
      <c r="E1727" s="956"/>
      <c r="F1727" s="956"/>
      <c r="G1727" s="956"/>
      <c r="H1727" s="956">
        <v>99.62</v>
      </c>
      <c r="I1727" s="956">
        <v>99.557000000000002</v>
      </c>
      <c r="J1727" s="956">
        <v>99.494</v>
      </c>
      <c r="K1727" s="956">
        <v>99.331999999999994</v>
      </c>
      <c r="L1727" s="956">
        <v>99.081999999999994</v>
      </c>
      <c r="M1727" s="957">
        <v>98.706999999999994</v>
      </c>
      <c r="N1727" s="972"/>
      <c r="O1727" s="972"/>
      <c r="P1727" s="1184"/>
    </row>
    <row r="1728" spans="1:16" ht="15.75">
      <c r="C1728" s="964">
        <v>5.8749999999999997E-2</v>
      </c>
      <c r="D1728" s="956"/>
      <c r="E1728" s="956"/>
      <c r="F1728" s="956"/>
      <c r="G1728" s="956"/>
      <c r="H1728" s="956">
        <v>99.953000000000003</v>
      </c>
      <c r="I1728" s="956">
        <v>99.89</v>
      </c>
      <c r="J1728" s="956">
        <v>99.826999999999998</v>
      </c>
      <c r="K1728" s="956">
        <v>99.665000000000006</v>
      </c>
      <c r="L1728" s="956">
        <v>99.415000000000006</v>
      </c>
      <c r="M1728" s="957">
        <v>99.04</v>
      </c>
      <c r="N1728" s="972"/>
      <c r="O1728" s="972"/>
      <c r="P1728" s="1184"/>
    </row>
    <row r="1729" spans="2:16" ht="15.75">
      <c r="C1729" s="964">
        <v>0.06</v>
      </c>
      <c r="D1729" s="956"/>
      <c r="E1729" s="956"/>
      <c r="F1729" s="956"/>
      <c r="G1729" s="956"/>
      <c r="H1729" s="956">
        <v>100.286</v>
      </c>
      <c r="I1729" s="956">
        <v>100.223</v>
      </c>
      <c r="J1729" s="956">
        <v>100.16</v>
      </c>
      <c r="K1729" s="956">
        <v>99.998000000000005</v>
      </c>
      <c r="L1729" s="956">
        <v>99.748000000000005</v>
      </c>
      <c r="M1729" s="957">
        <v>99.373000000000005</v>
      </c>
      <c r="N1729" s="972"/>
      <c r="O1729" s="972"/>
      <c r="P1729" s="1184"/>
    </row>
    <row r="1730" spans="2:16" ht="15.75">
      <c r="C1730" s="964">
        <v>6.1249999999999999E-2</v>
      </c>
      <c r="D1730" s="956"/>
      <c r="E1730" s="956"/>
      <c r="F1730" s="956"/>
      <c r="G1730" s="956"/>
      <c r="H1730" s="956">
        <v>100.19</v>
      </c>
      <c r="I1730" s="956">
        <v>100.127</v>
      </c>
      <c r="J1730" s="956">
        <v>100.06399999999999</v>
      </c>
      <c r="K1730" s="956">
        <v>99.902000000000001</v>
      </c>
      <c r="L1730" s="956">
        <v>99.652000000000001</v>
      </c>
      <c r="M1730" s="957">
        <v>99.277000000000001</v>
      </c>
      <c r="N1730" s="972"/>
      <c r="O1730" s="972"/>
      <c r="P1730" s="1184"/>
    </row>
    <row r="1731" spans="2:16" ht="15.75">
      <c r="C1731" s="964">
        <v>6.25E-2</v>
      </c>
      <c r="D1731" s="956"/>
      <c r="E1731" s="956"/>
      <c r="F1731" s="956"/>
      <c r="G1731" s="956"/>
      <c r="H1731" s="956">
        <v>100.387</v>
      </c>
      <c r="I1731" s="956">
        <v>100.324</v>
      </c>
      <c r="J1731" s="956">
        <v>100.261</v>
      </c>
      <c r="K1731" s="956">
        <v>100.099</v>
      </c>
      <c r="L1731" s="956">
        <v>99.849000000000004</v>
      </c>
      <c r="M1731" s="957">
        <v>99.474000000000004</v>
      </c>
      <c r="N1731" s="972"/>
      <c r="O1731" s="972"/>
      <c r="P1731" s="1184"/>
    </row>
    <row r="1732" spans="2:16" ht="15.75">
      <c r="C1732" s="964">
        <v>6.3750000000000001E-2</v>
      </c>
      <c r="D1732" s="956"/>
      <c r="E1732" s="956"/>
      <c r="F1732" s="956"/>
      <c r="G1732" s="956"/>
      <c r="H1732" s="956">
        <v>100.587</v>
      </c>
      <c r="I1732" s="956">
        <v>100.524</v>
      </c>
      <c r="J1732" s="956">
        <v>100.461</v>
      </c>
      <c r="K1732" s="956">
        <v>100.29900000000001</v>
      </c>
      <c r="L1732" s="956">
        <v>100.04900000000001</v>
      </c>
      <c r="M1732" s="957">
        <v>99.674000000000007</v>
      </c>
      <c r="N1732" s="972"/>
      <c r="O1732" s="972"/>
      <c r="P1732" s="1184"/>
    </row>
    <row r="1733" spans="2:16" ht="15.75">
      <c r="C1733" s="964">
        <v>6.5000000000000002E-2</v>
      </c>
      <c r="D1733" s="956"/>
      <c r="E1733" s="956"/>
      <c r="F1733" s="956"/>
      <c r="G1733" s="956"/>
      <c r="H1733" s="956">
        <v>100.64700000000001</v>
      </c>
      <c r="I1733" s="956">
        <v>100.584</v>
      </c>
      <c r="J1733" s="956">
        <v>100.521</v>
      </c>
      <c r="K1733" s="956">
        <v>100.35899999999999</v>
      </c>
      <c r="L1733" s="956">
        <v>100.10899999999999</v>
      </c>
      <c r="M1733" s="957">
        <v>99.733999999999995</v>
      </c>
      <c r="N1733" s="972"/>
      <c r="O1733" s="972"/>
      <c r="P1733" s="1184"/>
    </row>
    <row r="1734" spans="2:16" ht="15.75">
      <c r="C1734" s="964">
        <v>6.6250000000000003E-2</v>
      </c>
      <c r="D1734" s="956"/>
      <c r="E1734" s="956"/>
      <c r="F1734" s="956"/>
      <c r="G1734" s="956"/>
      <c r="H1734" s="956">
        <v>100.995</v>
      </c>
      <c r="I1734" s="956">
        <v>100.932</v>
      </c>
      <c r="J1734" s="956">
        <v>100.869</v>
      </c>
      <c r="K1734" s="956">
        <v>100.70699999999999</v>
      </c>
      <c r="L1734" s="956">
        <v>100.45699999999999</v>
      </c>
      <c r="M1734" s="957">
        <v>100.08199999999999</v>
      </c>
      <c r="N1734" s="972"/>
      <c r="O1734" s="972"/>
      <c r="P1734" s="1184"/>
    </row>
    <row r="1735" spans="2:16" ht="15.75">
      <c r="C1735" s="964">
        <v>6.7500000000000004E-2</v>
      </c>
      <c r="D1735" s="956"/>
      <c r="E1735" s="956"/>
      <c r="F1735" s="956"/>
      <c r="G1735" s="956"/>
      <c r="H1735" s="956">
        <v>101.21599999999999</v>
      </c>
      <c r="I1735" s="956">
        <v>101.15300000000001</v>
      </c>
      <c r="J1735" s="956">
        <v>101.09</v>
      </c>
      <c r="K1735" s="956">
        <v>100.928</v>
      </c>
      <c r="L1735" s="956">
        <v>100.678</v>
      </c>
      <c r="M1735" s="957">
        <v>100.303</v>
      </c>
      <c r="N1735" s="972"/>
      <c r="O1735" s="972"/>
      <c r="P1735" s="1184"/>
    </row>
    <row r="1736" spans="2:16" ht="15.75">
      <c r="C1736" s="964">
        <v>6.8750000000000006E-2</v>
      </c>
      <c r="D1736" s="956"/>
      <c r="E1736" s="956"/>
      <c r="F1736" s="956"/>
      <c r="G1736" s="956"/>
      <c r="H1736" s="956">
        <v>101.42</v>
      </c>
      <c r="I1736" s="956">
        <v>101.357</v>
      </c>
      <c r="J1736" s="956">
        <v>101.294</v>
      </c>
      <c r="K1736" s="956">
        <v>101.13200000000001</v>
      </c>
      <c r="L1736" s="956">
        <v>100.88200000000001</v>
      </c>
      <c r="M1736" s="957">
        <v>100.50700000000001</v>
      </c>
      <c r="N1736" s="972"/>
      <c r="O1736" s="972"/>
      <c r="P1736" s="1184"/>
    </row>
    <row r="1737" spans="2:16" ht="16.5" thickBot="1">
      <c r="C1737" s="965">
        <v>7.0000000000000007E-2</v>
      </c>
      <c r="D1737" s="959"/>
      <c r="E1737" s="959"/>
      <c r="F1737" s="959"/>
      <c r="G1737" s="959"/>
      <c r="H1737" s="959">
        <v>101.63</v>
      </c>
      <c r="I1737" s="959">
        <v>101.56699999999999</v>
      </c>
      <c r="J1737" s="959">
        <v>101.504</v>
      </c>
      <c r="K1737" s="959">
        <v>101.342</v>
      </c>
      <c r="L1737" s="959">
        <v>101.092</v>
      </c>
      <c r="M1737" s="960">
        <v>100.717</v>
      </c>
      <c r="N1737" s="972"/>
      <c r="O1737" s="972"/>
      <c r="P1737" s="1184"/>
    </row>
    <row r="1738" spans="2:16" ht="16.5" thickBot="1">
      <c r="C1738" s="1815" t="s">
        <v>728</v>
      </c>
      <c r="D1738" s="1816"/>
      <c r="E1738" s="1816"/>
      <c r="F1738" s="1816"/>
      <c r="G1738" s="1816"/>
      <c r="H1738" s="1816"/>
      <c r="I1738" s="1816"/>
      <c r="J1738" s="1816"/>
      <c r="K1738" s="1816"/>
      <c r="L1738" s="1816"/>
      <c r="M1738" s="1817"/>
      <c r="P1738" s="1184"/>
    </row>
    <row r="1739" spans="2:16" ht="15.75">
      <c r="B1739" s="737"/>
      <c r="C1739" s="1074" t="s">
        <v>729</v>
      </c>
      <c r="D1739" s="972"/>
      <c r="E1739" s="940"/>
      <c r="F1739" s="940"/>
      <c r="G1739" s="940"/>
      <c r="H1739" s="940"/>
      <c r="I1739" s="940"/>
      <c r="J1739" s="943"/>
      <c r="K1739" s="943"/>
      <c r="L1739" s="940"/>
      <c r="M1739" s="1117" t="s">
        <v>730</v>
      </c>
      <c r="P1739" s="1184"/>
    </row>
    <row r="1740" spans="2:16" ht="15.75">
      <c r="B1740" s="737"/>
      <c r="C1740" s="1118"/>
      <c r="D1740" s="946"/>
      <c r="E1740" s="946"/>
      <c r="F1740" s="946"/>
      <c r="G1740" s="946"/>
      <c r="H1740" s="946"/>
      <c r="I1740" s="946"/>
      <c r="J1740" s="947"/>
      <c r="K1740" s="947"/>
      <c r="L1740" s="946"/>
      <c r="M1740" s="948"/>
      <c r="P1740" s="1184"/>
    </row>
    <row r="1741" spans="2:16" ht="15.75">
      <c r="C1741" s="949"/>
      <c r="D1741" s="950"/>
      <c r="E1741" s="950"/>
      <c r="F1741" s="950"/>
      <c r="G1741" s="950"/>
      <c r="H1741" s="950"/>
      <c r="I1741" s="950"/>
      <c r="J1741" s="950"/>
      <c r="K1741" s="950"/>
      <c r="L1741" s="950"/>
      <c r="M1741" s="951"/>
      <c r="P1741" s="1184"/>
    </row>
    <row r="1742" spans="2:16" ht="15.75">
      <c r="C1742" s="952" t="s">
        <v>548</v>
      </c>
      <c r="D1742" s="953" t="s">
        <v>549</v>
      </c>
      <c r="E1742" s="953" t="s">
        <v>550</v>
      </c>
      <c r="F1742" s="953" t="s">
        <v>551</v>
      </c>
      <c r="G1742" s="953" t="s">
        <v>552</v>
      </c>
      <c r="H1742" s="953" t="s">
        <v>553</v>
      </c>
      <c r="I1742" s="953" t="s">
        <v>554</v>
      </c>
      <c r="J1742" s="953" t="s">
        <v>555</v>
      </c>
      <c r="K1742" s="953" t="s">
        <v>556</v>
      </c>
      <c r="L1742" s="953" t="s">
        <v>557</v>
      </c>
      <c r="M1742" s="954" t="s">
        <v>558</v>
      </c>
      <c r="P1742" s="1184"/>
    </row>
    <row r="1743" spans="2:16" ht="15.75">
      <c r="C1743" s="964">
        <v>4.8750000000000002E-2</v>
      </c>
      <c r="D1743" s="956"/>
      <c r="E1743" s="956"/>
      <c r="F1743" s="956"/>
      <c r="G1743" s="956"/>
      <c r="H1743" s="956">
        <v>96.227000000000004</v>
      </c>
      <c r="I1743" s="956">
        <v>96.164000000000001</v>
      </c>
      <c r="J1743" s="956">
        <v>96.100999999999999</v>
      </c>
      <c r="K1743" s="956">
        <v>95.938999999999993</v>
      </c>
      <c r="L1743" s="956">
        <v>95.563999999999993</v>
      </c>
      <c r="M1743" s="957">
        <v>95.188999999999993</v>
      </c>
      <c r="P1743" s="1184"/>
    </row>
    <row r="1744" spans="2:16" ht="15.75">
      <c r="C1744" s="964">
        <v>0.05</v>
      </c>
      <c r="D1744" s="956"/>
      <c r="E1744" s="956"/>
      <c r="F1744" s="956"/>
      <c r="G1744" s="956"/>
      <c r="H1744" s="956">
        <v>96.649000000000001</v>
      </c>
      <c r="I1744" s="956">
        <v>96.585999999999999</v>
      </c>
      <c r="J1744" s="956">
        <v>96.522999999999996</v>
      </c>
      <c r="K1744" s="956">
        <v>96.361000000000004</v>
      </c>
      <c r="L1744" s="956">
        <v>95.986000000000004</v>
      </c>
      <c r="M1744" s="957">
        <v>95.611000000000004</v>
      </c>
      <c r="P1744" s="1184"/>
    </row>
    <row r="1745" spans="3:16" ht="15.75">
      <c r="C1745" s="964">
        <v>5.1249999999999997E-2</v>
      </c>
      <c r="D1745" s="956"/>
      <c r="E1745" s="956"/>
      <c r="F1745" s="956"/>
      <c r="G1745" s="956"/>
      <c r="H1745" s="956">
        <v>97.072000000000003</v>
      </c>
      <c r="I1745" s="956">
        <v>97.009</v>
      </c>
      <c r="J1745" s="956">
        <v>96.945999999999998</v>
      </c>
      <c r="K1745" s="956">
        <v>96.784000000000006</v>
      </c>
      <c r="L1745" s="956">
        <v>96.409000000000006</v>
      </c>
      <c r="M1745" s="957">
        <v>96.034000000000006</v>
      </c>
      <c r="P1745" s="1184"/>
    </row>
    <row r="1746" spans="3:16" ht="15.75">
      <c r="C1746" s="964">
        <v>5.2499999999999998E-2</v>
      </c>
      <c r="D1746" s="956"/>
      <c r="E1746" s="956"/>
      <c r="F1746" s="956"/>
      <c r="G1746" s="956"/>
      <c r="H1746" s="956">
        <v>97.495999999999995</v>
      </c>
      <c r="I1746" s="956">
        <v>97.433000000000007</v>
      </c>
      <c r="J1746" s="956">
        <v>97.37</v>
      </c>
      <c r="K1746" s="956">
        <v>97.207999999999998</v>
      </c>
      <c r="L1746" s="956">
        <v>96.832999999999998</v>
      </c>
      <c r="M1746" s="957">
        <v>96.457999999999998</v>
      </c>
      <c r="P1746" s="1184"/>
    </row>
    <row r="1747" spans="3:16" ht="15.75">
      <c r="C1747" s="964">
        <v>5.3749999999999999E-2</v>
      </c>
      <c r="D1747" s="956"/>
      <c r="E1747" s="956"/>
      <c r="F1747" s="956"/>
      <c r="G1747" s="956"/>
      <c r="H1747" s="956">
        <v>97.918000000000006</v>
      </c>
      <c r="I1747" s="956">
        <v>97.855000000000004</v>
      </c>
      <c r="J1747" s="956">
        <v>97.792000000000002</v>
      </c>
      <c r="K1747" s="956">
        <v>97.63</v>
      </c>
      <c r="L1747" s="956">
        <v>97.254999999999995</v>
      </c>
      <c r="M1747" s="957">
        <v>96.88</v>
      </c>
      <c r="P1747" s="1184"/>
    </row>
    <row r="1748" spans="3:16" ht="15.75">
      <c r="C1748" s="964">
        <v>5.5E-2</v>
      </c>
      <c r="D1748" s="956"/>
      <c r="E1748" s="956"/>
      <c r="F1748" s="956"/>
      <c r="G1748" s="956"/>
      <c r="H1748" s="956">
        <v>98.472999999999999</v>
      </c>
      <c r="I1748" s="956">
        <v>98.41</v>
      </c>
      <c r="J1748" s="956">
        <v>98.346999999999994</v>
      </c>
      <c r="K1748" s="956">
        <v>98.185000000000002</v>
      </c>
      <c r="L1748" s="956">
        <v>97.81</v>
      </c>
      <c r="M1748" s="957">
        <v>97.435000000000002</v>
      </c>
      <c r="P1748" s="1184"/>
    </row>
    <row r="1749" spans="3:16" ht="15.75">
      <c r="C1749" s="964">
        <v>5.6250000000000001E-2</v>
      </c>
      <c r="D1749" s="956"/>
      <c r="E1749" s="956"/>
      <c r="F1749" s="956"/>
      <c r="G1749" s="956"/>
      <c r="H1749" s="956">
        <v>98.863</v>
      </c>
      <c r="I1749" s="956">
        <v>98.8</v>
      </c>
      <c r="J1749" s="956">
        <v>98.736999999999995</v>
      </c>
      <c r="K1749" s="956">
        <v>98.575000000000003</v>
      </c>
      <c r="L1749" s="956">
        <v>98.2</v>
      </c>
      <c r="M1749" s="957">
        <v>97.825000000000003</v>
      </c>
      <c r="P1749" s="1184"/>
    </row>
    <row r="1750" spans="3:16" ht="15.75">
      <c r="C1750" s="964">
        <v>5.7500000000000002E-2</v>
      </c>
      <c r="D1750" s="956"/>
      <c r="E1750" s="956"/>
      <c r="F1750" s="956"/>
      <c r="G1750" s="956"/>
      <c r="H1750" s="956">
        <v>99.25</v>
      </c>
      <c r="I1750" s="956">
        <v>99.186999999999998</v>
      </c>
      <c r="J1750" s="956">
        <v>99.123999999999995</v>
      </c>
      <c r="K1750" s="956">
        <v>98.962000000000003</v>
      </c>
      <c r="L1750" s="956">
        <v>98.587000000000003</v>
      </c>
      <c r="M1750" s="957">
        <v>98.212000000000003</v>
      </c>
      <c r="P1750" s="1184"/>
    </row>
    <row r="1751" spans="3:16" ht="15.75">
      <c r="C1751" s="964">
        <v>5.8749999999999997E-2</v>
      </c>
      <c r="D1751" s="956"/>
      <c r="E1751" s="956"/>
      <c r="F1751" s="956"/>
      <c r="G1751" s="956"/>
      <c r="H1751" s="956">
        <v>99.637</v>
      </c>
      <c r="I1751" s="956">
        <v>99.573999999999998</v>
      </c>
      <c r="J1751" s="956">
        <v>99.510999999999996</v>
      </c>
      <c r="K1751" s="956">
        <v>99.349000000000004</v>
      </c>
      <c r="L1751" s="956">
        <v>98.974000000000004</v>
      </c>
      <c r="M1751" s="957">
        <v>98.599000000000004</v>
      </c>
      <c r="P1751" s="1184"/>
    </row>
    <row r="1752" spans="3:16" ht="15.75">
      <c r="C1752" s="964">
        <v>0.06</v>
      </c>
      <c r="D1752" s="956"/>
      <c r="E1752" s="956"/>
      <c r="F1752" s="956"/>
      <c r="G1752" s="956"/>
      <c r="H1752" s="956">
        <v>99.858999999999995</v>
      </c>
      <c r="I1752" s="956">
        <v>99.796000000000006</v>
      </c>
      <c r="J1752" s="956">
        <v>99.733000000000004</v>
      </c>
      <c r="K1752" s="956">
        <v>99.570999999999998</v>
      </c>
      <c r="L1752" s="956">
        <v>99.195999999999998</v>
      </c>
      <c r="M1752" s="957">
        <v>98.820999999999998</v>
      </c>
      <c r="P1752" s="1184"/>
    </row>
    <row r="1753" spans="3:16" ht="15.75">
      <c r="C1753" s="964">
        <v>6.1249999999999999E-2</v>
      </c>
      <c r="D1753" s="956"/>
      <c r="E1753" s="956"/>
      <c r="F1753" s="956"/>
      <c r="G1753" s="956"/>
      <c r="H1753" s="956">
        <v>100.25700000000001</v>
      </c>
      <c r="I1753" s="956">
        <v>100.194</v>
      </c>
      <c r="J1753" s="956">
        <v>100.131</v>
      </c>
      <c r="K1753" s="956">
        <v>99.968999999999994</v>
      </c>
      <c r="L1753" s="956">
        <v>99.593999999999994</v>
      </c>
      <c r="M1753" s="957">
        <v>99.218999999999994</v>
      </c>
      <c r="P1753" s="1184"/>
    </row>
    <row r="1754" spans="3:16" ht="15.75">
      <c r="C1754" s="964">
        <v>6.25E-2</v>
      </c>
      <c r="D1754" s="956"/>
      <c r="E1754" s="956"/>
      <c r="F1754" s="956"/>
      <c r="G1754" s="956"/>
      <c r="H1754" s="956">
        <v>100.149</v>
      </c>
      <c r="I1754" s="956">
        <v>100.086</v>
      </c>
      <c r="J1754" s="956">
        <v>100.023</v>
      </c>
      <c r="K1754" s="956">
        <v>99.861000000000004</v>
      </c>
      <c r="L1754" s="956">
        <v>99.486000000000004</v>
      </c>
      <c r="M1754" s="957">
        <v>99.111000000000004</v>
      </c>
      <c r="P1754" s="1184"/>
    </row>
    <row r="1755" spans="3:16" ht="15.75">
      <c r="C1755" s="964">
        <v>6.3750000000000001E-2</v>
      </c>
      <c r="D1755" s="956"/>
      <c r="E1755" s="956"/>
      <c r="F1755" s="956"/>
      <c r="G1755" s="956"/>
      <c r="H1755" s="956">
        <v>100.209</v>
      </c>
      <c r="I1755" s="956">
        <v>100.146</v>
      </c>
      <c r="J1755" s="956">
        <v>100.083</v>
      </c>
      <c r="K1755" s="956">
        <v>99.921000000000006</v>
      </c>
      <c r="L1755" s="956">
        <v>99.546000000000006</v>
      </c>
      <c r="M1755" s="957">
        <v>99.171000000000006</v>
      </c>
      <c r="P1755" s="1184"/>
    </row>
    <row r="1756" spans="3:16" ht="15.75">
      <c r="C1756" s="964">
        <v>6.5000000000000002E-2</v>
      </c>
      <c r="D1756" s="956"/>
      <c r="E1756" s="956"/>
      <c r="F1756" s="956"/>
      <c r="G1756" s="956"/>
      <c r="H1756" s="956">
        <v>100.44</v>
      </c>
      <c r="I1756" s="956">
        <v>100.377</v>
      </c>
      <c r="J1756" s="956">
        <v>100.31399999999999</v>
      </c>
      <c r="K1756" s="956">
        <v>100.152</v>
      </c>
      <c r="L1756" s="956">
        <v>99.777000000000001</v>
      </c>
      <c r="M1756" s="957">
        <v>99.402000000000001</v>
      </c>
      <c r="N1756" s="977"/>
      <c r="O1756" s="977"/>
      <c r="P1756" s="1184"/>
    </row>
    <row r="1757" spans="3:16" ht="15.75">
      <c r="C1757" s="964">
        <v>6.6250000000000003E-2</v>
      </c>
      <c r="D1757" s="956"/>
      <c r="E1757" s="956"/>
      <c r="F1757" s="956"/>
      <c r="G1757" s="956"/>
      <c r="H1757" s="956">
        <v>100.67400000000001</v>
      </c>
      <c r="I1757" s="956">
        <v>100.611</v>
      </c>
      <c r="J1757" s="956">
        <v>100.548</v>
      </c>
      <c r="K1757" s="956">
        <v>100.386</v>
      </c>
      <c r="L1757" s="956">
        <v>100.011</v>
      </c>
      <c r="M1757" s="957">
        <v>99.635999999999996</v>
      </c>
      <c r="N1757" s="977"/>
      <c r="O1757" s="977"/>
      <c r="P1757" s="1184"/>
    </row>
    <row r="1758" spans="3:16" ht="15.75">
      <c r="C1758" s="964">
        <v>6.7500000000000004E-2</v>
      </c>
      <c r="D1758" s="956"/>
      <c r="E1758" s="956"/>
      <c r="F1758" s="956"/>
      <c r="G1758" s="956"/>
      <c r="H1758" s="956">
        <v>100.745</v>
      </c>
      <c r="I1758" s="956">
        <v>100.682</v>
      </c>
      <c r="J1758" s="956">
        <v>100.619</v>
      </c>
      <c r="K1758" s="956">
        <v>100.45699999999999</v>
      </c>
      <c r="L1758" s="956">
        <v>100.08199999999999</v>
      </c>
      <c r="M1758" s="957">
        <v>99.706999999999994</v>
      </c>
      <c r="N1758" s="977"/>
      <c r="O1758" s="977"/>
      <c r="P1758" s="1184"/>
    </row>
    <row r="1759" spans="3:16" ht="15.75">
      <c r="C1759" s="964">
        <v>6.8750000000000006E-2</v>
      </c>
      <c r="D1759" s="956"/>
      <c r="E1759" s="956"/>
      <c r="F1759" s="956"/>
      <c r="G1759" s="956"/>
      <c r="H1759" s="956">
        <v>100.986</v>
      </c>
      <c r="I1759" s="956">
        <v>100.923</v>
      </c>
      <c r="J1759" s="956">
        <v>100.86</v>
      </c>
      <c r="K1759" s="956">
        <v>100.69799999999999</v>
      </c>
      <c r="L1759" s="956">
        <v>100.32299999999999</v>
      </c>
      <c r="M1759" s="957">
        <v>99.947999999999993</v>
      </c>
      <c r="N1759" s="977"/>
      <c r="O1759" s="977"/>
      <c r="P1759" s="1184"/>
    </row>
    <row r="1760" spans="3:16" ht="15.75">
      <c r="C1760" s="964">
        <v>7.0000000000000007E-2</v>
      </c>
      <c r="D1760" s="956"/>
      <c r="E1760" s="956"/>
      <c r="F1760" s="956"/>
      <c r="G1760" s="956"/>
      <c r="H1760" s="956">
        <v>101.227</v>
      </c>
      <c r="I1760" s="956">
        <v>101.164</v>
      </c>
      <c r="J1760" s="956">
        <v>101.101</v>
      </c>
      <c r="K1760" s="956">
        <v>100.93899999999999</v>
      </c>
      <c r="L1760" s="956">
        <v>100.56399999999999</v>
      </c>
      <c r="M1760" s="957">
        <v>100.18899999999999</v>
      </c>
      <c r="N1760" s="977"/>
      <c r="O1760" s="977"/>
      <c r="P1760" s="1184"/>
    </row>
    <row r="1761" spans="1:16" ht="15.75">
      <c r="C1761" s="964">
        <v>7.1249999999999994E-2</v>
      </c>
      <c r="D1761" s="956"/>
      <c r="E1761" s="956"/>
      <c r="F1761" s="956"/>
      <c r="G1761" s="956"/>
      <c r="H1761" s="956">
        <v>101.46899999999999</v>
      </c>
      <c r="I1761" s="956">
        <v>101.40600000000001</v>
      </c>
      <c r="J1761" s="956">
        <v>101.343</v>
      </c>
      <c r="K1761" s="956">
        <v>101.181</v>
      </c>
      <c r="L1761" s="956">
        <v>100.806</v>
      </c>
      <c r="M1761" s="957">
        <v>100.431</v>
      </c>
      <c r="N1761" s="977"/>
      <c r="O1761" s="977"/>
      <c r="P1761" s="1184"/>
    </row>
    <row r="1762" spans="1:16" ht="16.5" thickBot="1">
      <c r="C1762" s="965" t="s">
        <v>50</v>
      </c>
      <c r="D1762" s="959"/>
      <c r="E1762" s="959"/>
      <c r="F1762" s="959"/>
      <c r="G1762" s="959"/>
      <c r="H1762" s="959" t="s">
        <v>50</v>
      </c>
      <c r="I1762" s="959" t="s">
        <v>50</v>
      </c>
      <c r="J1762" s="959" t="s">
        <v>50</v>
      </c>
      <c r="K1762" s="959" t="s">
        <v>50</v>
      </c>
      <c r="L1762" s="959" t="s">
        <v>50</v>
      </c>
      <c r="M1762" s="960" t="s">
        <v>50</v>
      </c>
      <c r="N1762" s="972"/>
      <c r="O1762" s="972"/>
      <c r="P1762" s="1184"/>
    </row>
    <row r="1763" spans="1:16" ht="16.5" thickBot="1">
      <c r="A1763" s="972"/>
      <c r="B1763" s="972"/>
      <c r="C1763" s="1815" t="s">
        <v>731</v>
      </c>
      <c r="D1763" s="1816"/>
      <c r="E1763" s="1816"/>
      <c r="F1763" s="1816"/>
      <c r="G1763" s="1816"/>
      <c r="H1763" s="1816"/>
      <c r="I1763" s="1816"/>
      <c r="J1763" s="1816"/>
      <c r="K1763" s="1816"/>
      <c r="L1763" s="1816"/>
      <c r="M1763" s="1817"/>
      <c r="N1763" s="972"/>
      <c r="O1763" s="972"/>
      <c r="P1763" s="1184"/>
    </row>
    <row r="1764" spans="1:16" ht="15.75">
      <c r="A1764" s="972"/>
      <c r="B1764" s="975"/>
      <c r="C1764" s="1074" t="s">
        <v>732</v>
      </c>
      <c r="D1764" s="1119"/>
      <c r="E1764" s="940"/>
      <c r="F1764" s="940"/>
      <c r="G1764" s="940"/>
      <c r="H1764" s="940"/>
      <c r="I1764" s="940"/>
      <c r="J1764" s="943"/>
      <c r="K1764" s="943"/>
      <c r="L1764" s="940"/>
      <c r="M1764" s="1080" t="s">
        <v>733</v>
      </c>
      <c r="N1764" s="1112"/>
      <c r="O1764" s="972"/>
      <c r="P1764" s="1184"/>
    </row>
    <row r="1765" spans="1:16" ht="15.75">
      <c r="A1765" s="972"/>
      <c r="B1765" s="972"/>
      <c r="C1765" s="1120"/>
      <c r="D1765" s="946"/>
      <c r="E1765" s="946"/>
      <c r="F1765" s="946"/>
      <c r="G1765" s="946"/>
      <c r="H1765" s="946"/>
      <c r="I1765" s="946"/>
      <c r="J1765" s="947"/>
      <c r="K1765" s="947"/>
      <c r="L1765" s="946"/>
      <c r="M1765" s="948"/>
      <c r="N1765" s="972"/>
      <c r="O1765" s="972"/>
      <c r="P1765" s="1184"/>
    </row>
    <row r="1766" spans="1:16" ht="15.75">
      <c r="A1766" s="972"/>
      <c r="B1766" s="972"/>
      <c r="C1766" s="949"/>
      <c r="D1766" s="950"/>
      <c r="E1766" s="950"/>
      <c r="F1766" s="950"/>
      <c r="G1766" s="950"/>
      <c r="H1766" s="950"/>
      <c r="I1766" s="950"/>
      <c r="J1766" s="950"/>
      <c r="K1766" s="950"/>
      <c r="L1766" s="950"/>
      <c r="M1766" s="951"/>
      <c r="N1766" s="972"/>
      <c r="O1766" s="972"/>
      <c r="P1766" s="1184"/>
    </row>
    <row r="1767" spans="1:16" ht="15.75">
      <c r="A1767" s="972"/>
      <c r="B1767" s="972"/>
      <c r="C1767" s="952" t="s">
        <v>548</v>
      </c>
      <c r="D1767" s="953" t="s">
        <v>549</v>
      </c>
      <c r="E1767" s="953" t="s">
        <v>550</v>
      </c>
      <c r="F1767" s="953" t="s">
        <v>551</v>
      </c>
      <c r="G1767" s="953" t="s">
        <v>552</v>
      </c>
      <c r="H1767" s="953" t="s">
        <v>553</v>
      </c>
      <c r="I1767" s="953" t="s">
        <v>554</v>
      </c>
      <c r="J1767" s="953" t="s">
        <v>555</v>
      </c>
      <c r="K1767" s="953" t="s">
        <v>556</v>
      </c>
      <c r="L1767" s="953" t="s">
        <v>557</v>
      </c>
      <c r="M1767" s="954" t="s">
        <v>558</v>
      </c>
      <c r="N1767" s="972"/>
      <c r="O1767" s="972"/>
      <c r="P1767" s="1184"/>
    </row>
    <row r="1768" spans="1:16" ht="15.75">
      <c r="A1768" s="972"/>
      <c r="B1768" s="972"/>
      <c r="C1768" s="964">
        <v>5.2499999999999998E-2</v>
      </c>
      <c r="D1768" s="956"/>
      <c r="E1768" s="956"/>
      <c r="F1768" s="956"/>
      <c r="G1768" s="956"/>
      <c r="H1768" s="956">
        <v>96.718000000000004</v>
      </c>
      <c r="I1768" s="956">
        <v>96.655000000000001</v>
      </c>
      <c r="J1768" s="956">
        <v>96.591999999999999</v>
      </c>
      <c r="K1768" s="956">
        <v>96.43</v>
      </c>
      <c r="L1768" s="956">
        <v>96.055000000000007</v>
      </c>
      <c r="M1768" s="957">
        <v>95.68</v>
      </c>
      <c r="N1768" s="972"/>
      <c r="O1768" s="972"/>
      <c r="P1768" s="1184"/>
    </row>
    <row r="1769" spans="1:16" ht="15.75">
      <c r="A1769" s="972"/>
      <c r="B1769" s="972"/>
      <c r="C1769" s="964">
        <v>5.3749999999999999E-2</v>
      </c>
      <c r="D1769" s="956"/>
      <c r="E1769" s="956"/>
      <c r="F1769" s="956"/>
      <c r="G1769" s="956"/>
      <c r="H1769" s="956">
        <v>97.192999999999998</v>
      </c>
      <c r="I1769" s="956">
        <v>97.13</v>
      </c>
      <c r="J1769" s="956">
        <v>97.066999999999993</v>
      </c>
      <c r="K1769" s="956">
        <v>96.905000000000001</v>
      </c>
      <c r="L1769" s="956">
        <v>96.53</v>
      </c>
      <c r="M1769" s="957">
        <v>96.155000000000001</v>
      </c>
      <c r="N1769" s="972"/>
      <c r="O1769" s="972"/>
      <c r="P1769" s="1184"/>
    </row>
    <row r="1770" spans="1:16" ht="15.75">
      <c r="A1770" s="972"/>
      <c r="B1770" s="972"/>
      <c r="C1770" s="964">
        <v>5.5E-2</v>
      </c>
      <c r="D1770" s="956"/>
      <c r="E1770" s="956"/>
      <c r="F1770" s="956"/>
      <c r="G1770" s="956"/>
      <c r="H1770" s="956">
        <v>97.668000000000006</v>
      </c>
      <c r="I1770" s="956">
        <v>97.605000000000004</v>
      </c>
      <c r="J1770" s="956">
        <v>97.542000000000002</v>
      </c>
      <c r="K1770" s="956">
        <v>97.38</v>
      </c>
      <c r="L1770" s="956">
        <v>97.004999999999995</v>
      </c>
      <c r="M1770" s="957">
        <v>96.63</v>
      </c>
      <c r="N1770" s="972"/>
      <c r="O1770" s="972"/>
      <c r="P1770" s="1184"/>
    </row>
    <row r="1771" spans="1:16" ht="15.75">
      <c r="A1771" s="972"/>
      <c r="B1771" s="972"/>
      <c r="C1771" s="964">
        <v>5.6250000000000001E-2</v>
      </c>
      <c r="D1771" s="956"/>
      <c r="E1771" s="956"/>
      <c r="F1771" s="956"/>
      <c r="G1771" s="956"/>
      <c r="H1771" s="956">
        <v>98.141999999999996</v>
      </c>
      <c r="I1771" s="956">
        <v>98.078999999999994</v>
      </c>
      <c r="J1771" s="956">
        <v>98.016000000000005</v>
      </c>
      <c r="K1771" s="956">
        <v>97.853999999999999</v>
      </c>
      <c r="L1771" s="956">
        <v>97.478999999999999</v>
      </c>
      <c r="M1771" s="957">
        <v>97.103999999999999</v>
      </c>
      <c r="N1771" s="972"/>
      <c r="O1771" s="972"/>
      <c r="P1771" s="1184"/>
    </row>
    <row r="1772" spans="1:16" ht="15.75">
      <c r="A1772" s="972"/>
      <c r="B1772" s="972"/>
      <c r="C1772" s="964">
        <v>5.7500000000000002E-2</v>
      </c>
      <c r="D1772" s="956"/>
      <c r="E1772" s="956"/>
      <c r="F1772" s="956"/>
      <c r="G1772" s="956"/>
      <c r="H1772" s="956">
        <v>98.584999999999994</v>
      </c>
      <c r="I1772" s="956">
        <v>98.522000000000006</v>
      </c>
      <c r="J1772" s="956">
        <v>98.459000000000003</v>
      </c>
      <c r="K1772" s="956">
        <v>98.296999999999997</v>
      </c>
      <c r="L1772" s="956">
        <v>97.921999999999997</v>
      </c>
      <c r="M1772" s="957">
        <v>97.546999999999997</v>
      </c>
      <c r="N1772" s="972"/>
      <c r="O1772" s="972"/>
      <c r="P1772" s="1184"/>
    </row>
    <row r="1773" spans="1:16" ht="15.75">
      <c r="A1773" s="972"/>
      <c r="B1773" s="972"/>
      <c r="C1773" s="964">
        <v>5.8749999999999997E-2</v>
      </c>
      <c r="D1773" s="956"/>
      <c r="E1773" s="956"/>
      <c r="F1773" s="956"/>
      <c r="G1773" s="956"/>
      <c r="H1773" s="956">
        <v>98.656999999999996</v>
      </c>
      <c r="I1773" s="956">
        <v>98.593999999999994</v>
      </c>
      <c r="J1773" s="956">
        <v>98.531000000000006</v>
      </c>
      <c r="K1773" s="956">
        <v>98.369</v>
      </c>
      <c r="L1773" s="956">
        <v>97.994</v>
      </c>
      <c r="M1773" s="957">
        <v>97.619</v>
      </c>
      <c r="N1773" s="972"/>
      <c r="O1773" s="972"/>
      <c r="P1773" s="1184"/>
    </row>
    <row r="1774" spans="1:16" ht="15.75">
      <c r="A1774" s="972"/>
      <c r="B1774" s="972"/>
      <c r="C1774" s="964">
        <v>0.06</v>
      </c>
      <c r="D1774" s="956"/>
      <c r="E1774" s="956"/>
      <c r="F1774" s="956"/>
      <c r="G1774" s="956"/>
      <c r="H1774" s="956">
        <v>98.91</v>
      </c>
      <c r="I1774" s="956">
        <v>98.846999999999994</v>
      </c>
      <c r="J1774" s="956">
        <v>98.784000000000006</v>
      </c>
      <c r="K1774" s="956">
        <v>98.622</v>
      </c>
      <c r="L1774" s="956">
        <v>98.247</v>
      </c>
      <c r="M1774" s="957">
        <v>97.872</v>
      </c>
      <c r="N1774" s="972"/>
      <c r="O1774" s="972"/>
      <c r="P1774" s="1184"/>
    </row>
    <row r="1775" spans="1:16" ht="15.75">
      <c r="A1775" s="972"/>
      <c r="B1775" s="972"/>
      <c r="C1775" s="964">
        <v>6.1249999999999999E-2</v>
      </c>
      <c r="D1775" s="956"/>
      <c r="E1775" s="956"/>
      <c r="F1775" s="956"/>
      <c r="G1775" s="956"/>
      <c r="H1775" s="956">
        <v>99.16</v>
      </c>
      <c r="I1775" s="956">
        <v>99.096999999999994</v>
      </c>
      <c r="J1775" s="956">
        <v>99.034000000000006</v>
      </c>
      <c r="K1775" s="956">
        <v>98.872</v>
      </c>
      <c r="L1775" s="956">
        <v>98.497</v>
      </c>
      <c r="M1775" s="957">
        <v>98.122</v>
      </c>
      <c r="N1775" s="972"/>
      <c r="O1775" s="972"/>
      <c r="P1775" s="1184"/>
    </row>
    <row r="1776" spans="1:16" ht="15.75">
      <c r="A1776" s="972"/>
      <c r="B1776" s="972"/>
      <c r="C1776" s="964">
        <v>6.25E-2</v>
      </c>
      <c r="D1776" s="956"/>
      <c r="E1776" s="956"/>
      <c r="F1776" s="956"/>
      <c r="G1776" s="956"/>
      <c r="H1776" s="956">
        <v>99.414000000000001</v>
      </c>
      <c r="I1776" s="956">
        <v>99.350999999999999</v>
      </c>
      <c r="J1776" s="956">
        <v>99.287999999999997</v>
      </c>
      <c r="K1776" s="956">
        <v>99.126000000000005</v>
      </c>
      <c r="L1776" s="956">
        <v>98.751000000000005</v>
      </c>
      <c r="M1776" s="957">
        <v>98.376000000000005</v>
      </c>
      <c r="N1776" s="972"/>
      <c r="O1776" s="972"/>
      <c r="P1776" s="1184"/>
    </row>
    <row r="1777" spans="1:16" ht="15.75">
      <c r="A1777" s="972"/>
      <c r="B1777" s="972"/>
      <c r="C1777" s="964">
        <v>6.3750000000000001E-2</v>
      </c>
      <c r="D1777" s="956"/>
      <c r="E1777" s="956"/>
      <c r="F1777" s="956"/>
      <c r="G1777" s="956"/>
      <c r="H1777" s="956">
        <v>99.674999999999997</v>
      </c>
      <c r="I1777" s="956">
        <v>99.611999999999995</v>
      </c>
      <c r="J1777" s="956">
        <v>99.549000000000007</v>
      </c>
      <c r="K1777" s="956">
        <v>99.387</v>
      </c>
      <c r="L1777" s="956">
        <v>99.012</v>
      </c>
      <c r="M1777" s="957">
        <v>98.637</v>
      </c>
      <c r="N1777" s="972"/>
      <c r="O1777" s="972"/>
      <c r="P1777" s="1184"/>
    </row>
    <row r="1778" spans="1:16" ht="15.75">
      <c r="A1778" s="972"/>
      <c r="B1778" s="972"/>
      <c r="C1778" s="964">
        <v>6.5000000000000002E-2</v>
      </c>
      <c r="D1778" s="956"/>
      <c r="E1778" s="956"/>
      <c r="F1778" s="956"/>
      <c r="G1778" s="956"/>
      <c r="H1778" s="956">
        <v>100.12</v>
      </c>
      <c r="I1778" s="956">
        <v>100.057</v>
      </c>
      <c r="J1778" s="956">
        <v>99.994</v>
      </c>
      <c r="K1778" s="956">
        <v>99.831999999999994</v>
      </c>
      <c r="L1778" s="956">
        <v>99.456999999999994</v>
      </c>
      <c r="M1778" s="957">
        <v>99.081999999999994</v>
      </c>
      <c r="N1778" s="972"/>
      <c r="O1778" s="972"/>
      <c r="P1778" s="1184"/>
    </row>
    <row r="1779" spans="1:16" ht="15.75">
      <c r="A1779" s="972"/>
      <c r="B1779" s="972"/>
      <c r="C1779" s="964">
        <v>6.6250000000000003E-2</v>
      </c>
      <c r="D1779" s="956"/>
      <c r="E1779" s="956"/>
      <c r="F1779" s="956"/>
      <c r="G1779" s="956"/>
      <c r="H1779" s="956">
        <v>100.56399999999999</v>
      </c>
      <c r="I1779" s="956">
        <v>100.501</v>
      </c>
      <c r="J1779" s="956">
        <v>100.438</v>
      </c>
      <c r="K1779" s="956">
        <v>100.276</v>
      </c>
      <c r="L1779" s="956">
        <v>99.900999999999996</v>
      </c>
      <c r="M1779" s="957">
        <v>99.525999999999996</v>
      </c>
      <c r="N1779" s="972"/>
      <c r="O1779" s="972"/>
      <c r="P1779" s="1184"/>
    </row>
    <row r="1780" spans="1:16" ht="15.75">
      <c r="A1780" s="972"/>
      <c r="B1780" s="972"/>
      <c r="C1780" s="964">
        <v>6.7500000000000004E-2</v>
      </c>
      <c r="D1780" s="956"/>
      <c r="E1780" s="956"/>
      <c r="F1780" s="956"/>
      <c r="G1780" s="956"/>
      <c r="H1780" s="956">
        <v>100.453</v>
      </c>
      <c r="I1780" s="956">
        <v>100.39</v>
      </c>
      <c r="J1780" s="956">
        <v>100.327</v>
      </c>
      <c r="K1780" s="956">
        <v>100.16500000000001</v>
      </c>
      <c r="L1780" s="956">
        <v>99.79</v>
      </c>
      <c r="M1780" s="957">
        <v>99.415000000000006</v>
      </c>
      <c r="N1780" s="972"/>
      <c r="O1780" s="972"/>
      <c r="P1780" s="1184"/>
    </row>
    <row r="1781" spans="1:16" ht="15.75">
      <c r="A1781" s="972"/>
      <c r="B1781" s="972"/>
      <c r="C1781" s="964">
        <v>6.8750000000000006E-2</v>
      </c>
      <c r="D1781" s="956"/>
      <c r="E1781" s="956"/>
      <c r="F1781" s="956"/>
      <c r="G1781" s="956"/>
      <c r="H1781" s="956">
        <v>100.905</v>
      </c>
      <c r="I1781" s="956">
        <v>100.842</v>
      </c>
      <c r="J1781" s="956">
        <v>100.779</v>
      </c>
      <c r="K1781" s="956">
        <v>100.617</v>
      </c>
      <c r="L1781" s="956">
        <v>100.242</v>
      </c>
      <c r="M1781" s="957">
        <v>99.867000000000004</v>
      </c>
      <c r="N1781" s="972"/>
      <c r="O1781" s="972"/>
      <c r="P1781" s="1184"/>
    </row>
    <row r="1782" spans="1:16" ht="15.75">
      <c r="A1782" s="972"/>
      <c r="B1782" s="972"/>
      <c r="C1782" s="964">
        <v>7.0000000000000007E-2</v>
      </c>
      <c r="D1782" s="956"/>
      <c r="E1782" s="956"/>
      <c r="F1782" s="956"/>
      <c r="G1782" s="956"/>
      <c r="H1782" s="956">
        <v>101.36199999999999</v>
      </c>
      <c r="I1782" s="956">
        <v>101.29900000000001</v>
      </c>
      <c r="J1782" s="956">
        <v>101.236</v>
      </c>
      <c r="K1782" s="956">
        <v>101.074</v>
      </c>
      <c r="L1782" s="956">
        <v>100.699</v>
      </c>
      <c r="M1782" s="957">
        <v>100.324</v>
      </c>
      <c r="N1782" s="972"/>
      <c r="O1782" s="972"/>
      <c r="P1782" s="1184"/>
    </row>
    <row r="1783" spans="1:16" ht="15.75">
      <c r="A1783" s="972"/>
      <c r="B1783" s="972"/>
      <c r="C1783" s="964">
        <v>7.1249999999999994E-2</v>
      </c>
      <c r="D1783" s="956"/>
      <c r="E1783" s="956"/>
      <c r="F1783" s="956"/>
      <c r="G1783" s="956"/>
      <c r="H1783" s="956">
        <v>101.447</v>
      </c>
      <c r="I1783" s="956">
        <v>101.384</v>
      </c>
      <c r="J1783" s="956">
        <v>101.321</v>
      </c>
      <c r="K1783" s="956">
        <v>101.15900000000001</v>
      </c>
      <c r="L1783" s="956">
        <v>100.78400000000001</v>
      </c>
      <c r="M1783" s="957">
        <v>100.40900000000001</v>
      </c>
      <c r="N1783" s="972"/>
      <c r="O1783" s="972"/>
      <c r="P1783" s="1184"/>
    </row>
    <row r="1784" spans="1:16" ht="15.75">
      <c r="A1784" s="972"/>
      <c r="B1784" s="972"/>
      <c r="C1784" s="964" t="s">
        <v>50</v>
      </c>
      <c r="D1784" s="956"/>
      <c r="E1784" s="956"/>
      <c r="F1784" s="956"/>
      <c r="G1784" s="956"/>
      <c r="H1784" s="956" t="s">
        <v>50</v>
      </c>
      <c r="I1784" s="956" t="s">
        <v>50</v>
      </c>
      <c r="J1784" s="956" t="s">
        <v>50</v>
      </c>
      <c r="K1784" s="956" t="s">
        <v>50</v>
      </c>
      <c r="L1784" s="956" t="s">
        <v>50</v>
      </c>
      <c r="M1784" s="957" t="s">
        <v>50</v>
      </c>
      <c r="N1784" s="972"/>
      <c r="O1784" s="972"/>
      <c r="P1784" s="1184"/>
    </row>
    <row r="1785" spans="1:16" ht="15.75">
      <c r="A1785" s="972"/>
      <c r="B1785" s="972"/>
      <c r="C1785" s="964" t="s">
        <v>50</v>
      </c>
      <c r="D1785" s="956"/>
      <c r="E1785" s="956"/>
      <c r="F1785" s="956"/>
      <c r="G1785" s="956"/>
      <c r="H1785" s="956" t="s">
        <v>50</v>
      </c>
      <c r="I1785" s="956" t="s">
        <v>50</v>
      </c>
      <c r="J1785" s="956" t="s">
        <v>50</v>
      </c>
      <c r="K1785" s="956" t="s">
        <v>50</v>
      </c>
      <c r="L1785" s="956" t="s">
        <v>50</v>
      </c>
      <c r="M1785" s="957" t="s">
        <v>50</v>
      </c>
      <c r="N1785" s="972"/>
      <c r="O1785" s="972"/>
      <c r="P1785" s="1184"/>
    </row>
    <row r="1786" spans="1:16" ht="15.75">
      <c r="A1786" s="972"/>
      <c r="B1786" s="972"/>
      <c r="C1786" s="964" t="s">
        <v>50</v>
      </c>
      <c r="D1786" s="956"/>
      <c r="E1786" s="956"/>
      <c r="F1786" s="956"/>
      <c r="G1786" s="956"/>
      <c r="H1786" s="956" t="s">
        <v>50</v>
      </c>
      <c r="I1786" s="956" t="s">
        <v>50</v>
      </c>
      <c r="J1786" s="956" t="s">
        <v>50</v>
      </c>
      <c r="K1786" s="956" t="s">
        <v>50</v>
      </c>
      <c r="L1786" s="956" t="s">
        <v>50</v>
      </c>
      <c r="M1786" s="957" t="s">
        <v>50</v>
      </c>
      <c r="N1786" s="972"/>
      <c r="O1786" s="972"/>
      <c r="P1786" s="1184"/>
    </row>
    <row r="1787" spans="1:16" ht="16.5" thickBot="1">
      <c r="A1787" s="1020"/>
      <c r="B1787" s="1020"/>
      <c r="C1787" s="965" t="s">
        <v>50</v>
      </c>
      <c r="D1787" s="959"/>
      <c r="E1787" s="959"/>
      <c r="F1787" s="959"/>
      <c r="G1787" s="959"/>
      <c r="H1787" s="959" t="s">
        <v>50</v>
      </c>
      <c r="I1787" s="959" t="s">
        <v>50</v>
      </c>
      <c r="J1787" s="959" t="s">
        <v>50</v>
      </c>
      <c r="K1787" s="959" t="s">
        <v>50</v>
      </c>
      <c r="L1787" s="959" t="s">
        <v>50</v>
      </c>
      <c r="M1787" s="960" t="s">
        <v>50</v>
      </c>
      <c r="N1787" s="1020"/>
      <c r="O1787" s="1020"/>
      <c r="P1787" s="1184"/>
    </row>
    <row r="1788" spans="1:16" ht="15.75" thickBot="1">
      <c r="A1788" s="1070" t="s">
        <v>678</v>
      </c>
      <c r="B1788" s="1020"/>
      <c r="C1788" s="1020"/>
      <c r="D1788" s="1020"/>
      <c r="E1788" s="1020"/>
      <c r="F1788" s="1020"/>
      <c r="G1788" s="1020"/>
      <c r="H1788" s="1020"/>
      <c r="I1788" s="1020"/>
      <c r="J1788" s="1020"/>
      <c r="K1788" s="1006" t="s">
        <v>583</v>
      </c>
      <c r="L1788" s="1020"/>
      <c r="M1788" s="1020"/>
      <c r="N1788" s="1020"/>
      <c r="O1788" s="1007"/>
      <c r="P1788" s="1184"/>
    </row>
    <row r="1789" spans="1:16" ht="16.5" thickBot="1">
      <c r="A1789" s="1029"/>
      <c r="B1789" s="1030"/>
      <c r="C1789" s="1031"/>
      <c r="D1789" s="1031"/>
      <c r="E1789" s="1031"/>
      <c r="F1789" s="1031"/>
      <c r="G1789" s="1031"/>
      <c r="H1789" s="1032" t="s">
        <v>734</v>
      </c>
      <c r="I1789" s="1031"/>
      <c r="J1789" s="1031"/>
      <c r="K1789" s="1031"/>
      <c r="L1789" s="1031"/>
      <c r="M1789" s="1031"/>
      <c r="N1789" s="1030"/>
      <c r="O1789" s="1033"/>
      <c r="P1789" s="1184"/>
    </row>
    <row r="1790" spans="1:16" ht="16.5" thickBot="1">
      <c r="A1790" s="1001"/>
      <c r="B1790" s="1011"/>
      <c r="C1790" s="1834" t="s">
        <v>735</v>
      </c>
      <c r="D1790" s="1835"/>
      <c r="E1790" s="1835"/>
      <c r="F1790" s="1835"/>
      <c r="G1790" s="1835"/>
      <c r="H1790" s="1835"/>
      <c r="I1790" s="1835"/>
      <c r="J1790" s="1835"/>
      <c r="K1790" s="1835"/>
      <c r="L1790" s="1835"/>
      <c r="M1790" s="1836"/>
      <c r="N1790" s="982"/>
      <c r="O1790" s="983"/>
      <c r="P1790" s="1184"/>
    </row>
    <row r="1791" spans="1:16" ht="15.75">
      <c r="A1791" s="1001"/>
      <c r="B1791" s="1011"/>
      <c r="C1791" s="1832" t="s">
        <v>736</v>
      </c>
      <c r="D1791" s="1833"/>
      <c r="E1791" s="1833"/>
      <c r="F1791" s="1833"/>
      <c r="G1791" s="1833"/>
      <c r="H1791" s="940"/>
      <c r="I1791" s="940"/>
      <c r="J1791" s="943"/>
      <c r="K1791" s="943"/>
      <c r="L1791" s="940"/>
      <c r="M1791" s="966"/>
      <c r="N1791" s="982"/>
      <c r="O1791" s="983"/>
      <c r="P1791" s="1184"/>
    </row>
    <row r="1792" spans="1:16" ht="15.75">
      <c r="A1792" s="1001"/>
      <c r="B1792" s="1011"/>
      <c r="C1792" s="963"/>
      <c r="D1792" s="946"/>
      <c r="E1792" s="946"/>
      <c r="F1792" s="946"/>
      <c r="G1792" s="946"/>
      <c r="H1792" s="946"/>
      <c r="I1792" s="946"/>
      <c r="J1792" s="947"/>
      <c r="K1792" s="947"/>
      <c r="L1792" s="946"/>
      <c r="M1792" s="948"/>
      <c r="N1792" s="982"/>
      <c r="O1792" s="984"/>
      <c r="P1792" s="1184"/>
    </row>
    <row r="1793" spans="1:16" ht="15.75">
      <c r="A1793" s="1001"/>
      <c r="B1793" s="1011"/>
      <c r="C1793" s="949"/>
      <c r="D1793" s="950"/>
      <c r="E1793" s="950"/>
      <c r="F1793" s="950"/>
      <c r="G1793" s="950"/>
      <c r="H1793" s="950"/>
      <c r="I1793" s="950"/>
      <c r="J1793" s="950"/>
      <c r="K1793" s="950"/>
      <c r="L1793" s="950"/>
      <c r="M1793" s="951"/>
      <c r="N1793" s="985"/>
      <c r="O1793" s="983"/>
      <c r="P1793" s="1184"/>
    </row>
    <row r="1794" spans="1:16" ht="15.75">
      <c r="A1794" s="1001"/>
      <c r="B1794" s="1011"/>
      <c r="C1794" s="952" t="s">
        <v>548</v>
      </c>
      <c r="D1794" s="953" t="s">
        <v>549</v>
      </c>
      <c r="E1794" s="953" t="s">
        <v>550</v>
      </c>
      <c r="F1794" s="953" t="s">
        <v>551</v>
      </c>
      <c r="G1794" s="953" t="s">
        <v>552</v>
      </c>
      <c r="H1794" s="953" t="s">
        <v>553</v>
      </c>
      <c r="I1794" s="953" t="s">
        <v>554</v>
      </c>
      <c r="J1794" s="953" t="s">
        <v>555</v>
      </c>
      <c r="K1794" s="953" t="s">
        <v>556</v>
      </c>
      <c r="L1794" s="953" t="s">
        <v>557</v>
      </c>
      <c r="M1794" s="954" t="s">
        <v>558</v>
      </c>
      <c r="N1794" s="985"/>
      <c r="O1794" s="983"/>
      <c r="P1794" s="1184"/>
    </row>
    <row r="1795" spans="1:16" ht="15.75">
      <c r="A1795" s="1001"/>
      <c r="B1795" s="1011"/>
      <c r="C1795" s="964">
        <v>4.8750000000000002E-2</v>
      </c>
      <c r="D1795" s="956"/>
      <c r="E1795" s="956"/>
      <c r="F1795" s="956"/>
      <c r="G1795" s="956"/>
      <c r="H1795" s="956">
        <v>96.227000000000004</v>
      </c>
      <c r="I1795" s="956">
        <v>96.164000000000001</v>
      </c>
      <c r="J1795" s="956">
        <v>96.100999999999999</v>
      </c>
      <c r="K1795" s="956">
        <v>95.938999999999993</v>
      </c>
      <c r="L1795" s="956">
        <v>95.563999999999993</v>
      </c>
      <c r="M1795" s="957">
        <v>95.188999999999993</v>
      </c>
      <c r="N1795" s="985"/>
      <c r="O1795" s="986"/>
      <c r="P1795" s="1184"/>
    </row>
    <row r="1796" spans="1:16" ht="15.75">
      <c r="A1796" s="1001"/>
      <c r="B1796" s="1011"/>
      <c r="C1796" s="964">
        <v>0.05</v>
      </c>
      <c r="D1796" s="956"/>
      <c r="E1796" s="956"/>
      <c r="F1796" s="956"/>
      <c r="G1796" s="956"/>
      <c r="H1796" s="956">
        <v>96.649000000000001</v>
      </c>
      <c r="I1796" s="956">
        <v>96.585999999999999</v>
      </c>
      <c r="J1796" s="956">
        <v>96.522999999999996</v>
      </c>
      <c r="K1796" s="956">
        <v>96.361000000000004</v>
      </c>
      <c r="L1796" s="956">
        <v>95.986000000000004</v>
      </c>
      <c r="M1796" s="957">
        <v>95.611000000000004</v>
      </c>
      <c r="N1796" s="987"/>
      <c r="O1796" s="988"/>
      <c r="P1796" s="1184"/>
    </row>
    <row r="1797" spans="1:16" ht="15.75">
      <c r="A1797" s="1001"/>
      <c r="B1797" s="1004"/>
      <c r="C1797" s="964">
        <v>5.1249999999999997E-2</v>
      </c>
      <c r="D1797" s="956"/>
      <c r="E1797" s="956"/>
      <c r="F1797" s="956"/>
      <c r="G1797" s="956"/>
      <c r="H1797" s="956">
        <v>97.072000000000003</v>
      </c>
      <c r="I1797" s="956">
        <v>97.009</v>
      </c>
      <c r="J1797" s="956">
        <v>96.945999999999998</v>
      </c>
      <c r="K1797" s="956">
        <v>96.784000000000006</v>
      </c>
      <c r="L1797" s="956">
        <v>96.409000000000006</v>
      </c>
      <c r="M1797" s="957">
        <v>96.034000000000006</v>
      </c>
      <c r="N1797" s="987"/>
      <c r="O1797" s="988"/>
      <c r="P1797" s="1184"/>
    </row>
    <row r="1798" spans="1:16" ht="15.75">
      <c r="A1798" s="1036"/>
      <c r="B1798" s="1011"/>
      <c r="C1798" s="964">
        <v>5.2499999999999998E-2</v>
      </c>
      <c r="D1798" s="956"/>
      <c r="E1798" s="956"/>
      <c r="F1798" s="956"/>
      <c r="G1798" s="956"/>
      <c r="H1798" s="956">
        <v>97.495999999999995</v>
      </c>
      <c r="I1798" s="956">
        <v>97.433000000000007</v>
      </c>
      <c r="J1798" s="956">
        <v>97.37</v>
      </c>
      <c r="K1798" s="956">
        <v>97.207999999999998</v>
      </c>
      <c r="L1798" s="956">
        <v>96.832999999999998</v>
      </c>
      <c r="M1798" s="957">
        <v>96.457999999999998</v>
      </c>
      <c r="N1798" s="987"/>
      <c r="O1798" s="988"/>
      <c r="P1798" s="1184"/>
    </row>
    <row r="1799" spans="1:16" ht="15.75">
      <c r="A1799" s="1036"/>
      <c r="B1799" s="1011"/>
      <c r="C1799" s="964">
        <v>5.3749999999999999E-2</v>
      </c>
      <c r="D1799" s="956"/>
      <c r="E1799" s="956"/>
      <c r="F1799" s="956"/>
      <c r="G1799" s="956"/>
      <c r="H1799" s="956">
        <v>97.918000000000006</v>
      </c>
      <c r="I1799" s="956">
        <v>97.855000000000004</v>
      </c>
      <c r="J1799" s="956">
        <v>97.792000000000002</v>
      </c>
      <c r="K1799" s="956">
        <v>97.63</v>
      </c>
      <c r="L1799" s="956">
        <v>97.254999999999995</v>
      </c>
      <c r="M1799" s="957">
        <v>96.88</v>
      </c>
      <c r="N1799" s="989"/>
      <c r="O1799" s="990"/>
      <c r="P1799" s="1184"/>
    </row>
    <row r="1800" spans="1:16" ht="15.75">
      <c r="A1800" s="1036"/>
      <c r="B1800" s="1050"/>
      <c r="C1800" s="964">
        <v>5.5E-2</v>
      </c>
      <c r="D1800" s="956"/>
      <c r="E1800" s="956"/>
      <c r="F1800" s="956"/>
      <c r="G1800" s="956"/>
      <c r="H1800" s="956">
        <v>98.472999999999999</v>
      </c>
      <c r="I1800" s="956">
        <v>98.41</v>
      </c>
      <c r="J1800" s="956">
        <v>98.346999999999994</v>
      </c>
      <c r="K1800" s="956">
        <v>98.185000000000002</v>
      </c>
      <c r="L1800" s="956">
        <v>97.81</v>
      </c>
      <c r="M1800" s="957">
        <v>97.435000000000002</v>
      </c>
      <c r="N1800" s="989"/>
      <c r="O1800" s="990"/>
      <c r="P1800" s="1184"/>
    </row>
    <row r="1801" spans="1:16" ht="15.75">
      <c r="A1801" s="1036"/>
      <c r="B1801" s="1051"/>
      <c r="C1801" s="964">
        <v>5.6250000000000001E-2</v>
      </c>
      <c r="D1801" s="956"/>
      <c r="E1801" s="956"/>
      <c r="F1801" s="956"/>
      <c r="G1801" s="956"/>
      <c r="H1801" s="956">
        <v>98.863</v>
      </c>
      <c r="I1801" s="956">
        <v>98.8</v>
      </c>
      <c r="J1801" s="956">
        <v>98.736999999999995</v>
      </c>
      <c r="K1801" s="956">
        <v>98.575000000000003</v>
      </c>
      <c r="L1801" s="956">
        <v>98.2</v>
      </c>
      <c r="M1801" s="957">
        <v>97.825000000000003</v>
      </c>
      <c r="N1801" s="991"/>
      <c r="O1801" s="992"/>
      <c r="P1801" s="1184"/>
    </row>
    <row r="1802" spans="1:16" ht="15.75">
      <c r="A1802" s="1036"/>
      <c r="B1802" s="1052"/>
      <c r="C1802" s="964">
        <v>5.7500000000000002E-2</v>
      </c>
      <c r="D1802" s="956"/>
      <c r="E1802" s="956"/>
      <c r="F1802" s="956"/>
      <c r="G1802" s="956"/>
      <c r="H1802" s="956">
        <v>99.25</v>
      </c>
      <c r="I1802" s="956">
        <v>99.186999999999998</v>
      </c>
      <c r="J1802" s="956">
        <v>99.123999999999995</v>
      </c>
      <c r="K1802" s="956">
        <v>98.962000000000003</v>
      </c>
      <c r="L1802" s="956">
        <v>98.587000000000003</v>
      </c>
      <c r="M1802" s="957">
        <v>98.212000000000003</v>
      </c>
      <c r="N1802" s="993"/>
      <c r="O1802" s="992"/>
      <c r="P1802" s="1184"/>
    </row>
    <row r="1803" spans="1:16" ht="15.75">
      <c r="A1803" s="1036"/>
      <c r="B1803" s="1052"/>
      <c r="C1803" s="964">
        <v>5.8749999999999997E-2</v>
      </c>
      <c r="D1803" s="956"/>
      <c r="E1803" s="956"/>
      <c r="F1803" s="956"/>
      <c r="G1803" s="956"/>
      <c r="H1803" s="956">
        <v>99.637</v>
      </c>
      <c r="I1803" s="956">
        <v>99.573999999999998</v>
      </c>
      <c r="J1803" s="956">
        <v>99.510999999999996</v>
      </c>
      <c r="K1803" s="956">
        <v>99.349000000000004</v>
      </c>
      <c r="L1803" s="956">
        <v>98.974000000000004</v>
      </c>
      <c r="M1803" s="957">
        <v>98.599000000000004</v>
      </c>
      <c r="N1803" s="985"/>
      <c r="O1803" s="983"/>
      <c r="P1803" s="1184"/>
    </row>
    <row r="1804" spans="1:16" ht="15.75">
      <c r="A1804" s="1036"/>
      <c r="B1804" s="1052"/>
      <c r="C1804" s="964">
        <v>0.06</v>
      </c>
      <c r="D1804" s="956"/>
      <c r="E1804" s="956"/>
      <c r="F1804" s="956"/>
      <c r="G1804" s="956"/>
      <c r="H1804" s="956">
        <v>99.858999999999995</v>
      </c>
      <c r="I1804" s="956">
        <v>99.796000000000006</v>
      </c>
      <c r="J1804" s="956">
        <v>99.733000000000004</v>
      </c>
      <c r="K1804" s="956">
        <v>99.570999999999998</v>
      </c>
      <c r="L1804" s="956">
        <v>99.195999999999998</v>
      </c>
      <c r="M1804" s="957">
        <v>98.820999999999998</v>
      </c>
      <c r="N1804" s="985"/>
      <c r="O1804" s="983"/>
      <c r="P1804" s="1184"/>
    </row>
    <row r="1805" spans="1:16" ht="15.75">
      <c r="A1805" s="1036"/>
      <c r="B1805" s="1052"/>
      <c r="C1805" s="964">
        <v>6.1249999999999999E-2</v>
      </c>
      <c r="D1805" s="956"/>
      <c r="E1805" s="956"/>
      <c r="F1805" s="956"/>
      <c r="G1805" s="956"/>
      <c r="H1805" s="956">
        <v>100.25700000000001</v>
      </c>
      <c r="I1805" s="956">
        <v>100.194</v>
      </c>
      <c r="J1805" s="956">
        <v>100.131</v>
      </c>
      <c r="K1805" s="956">
        <v>99.968999999999994</v>
      </c>
      <c r="L1805" s="956">
        <v>99.593999999999994</v>
      </c>
      <c r="M1805" s="957">
        <v>99.218999999999994</v>
      </c>
      <c r="N1805" s="985"/>
      <c r="O1805" s="983"/>
      <c r="P1805" s="1184"/>
    </row>
    <row r="1806" spans="1:16" ht="15.75">
      <c r="A1806" s="1036"/>
      <c r="B1806" s="1053"/>
      <c r="C1806" s="964">
        <v>6.25E-2</v>
      </c>
      <c r="D1806" s="956"/>
      <c r="E1806" s="956"/>
      <c r="F1806" s="956"/>
      <c r="G1806" s="956"/>
      <c r="H1806" s="956">
        <v>100.149</v>
      </c>
      <c r="I1806" s="956">
        <v>100.086</v>
      </c>
      <c r="J1806" s="956">
        <v>100.023</v>
      </c>
      <c r="K1806" s="956">
        <v>99.861000000000004</v>
      </c>
      <c r="L1806" s="956">
        <v>99.486000000000004</v>
      </c>
      <c r="M1806" s="957">
        <v>99.111000000000004</v>
      </c>
      <c r="N1806" s="989"/>
      <c r="O1806" s="983"/>
      <c r="P1806" s="1184"/>
    </row>
    <row r="1807" spans="1:16" ht="15.75">
      <c r="A1807" s="1036"/>
      <c r="B1807" s="1052"/>
      <c r="C1807" s="964">
        <v>6.3750000000000001E-2</v>
      </c>
      <c r="D1807" s="956"/>
      <c r="E1807" s="956"/>
      <c r="F1807" s="956"/>
      <c r="G1807" s="956"/>
      <c r="H1807" s="956">
        <v>100.209</v>
      </c>
      <c r="I1807" s="956">
        <v>100.146</v>
      </c>
      <c r="J1807" s="956">
        <v>100.083</v>
      </c>
      <c r="K1807" s="956">
        <v>99.921000000000006</v>
      </c>
      <c r="L1807" s="956">
        <v>99.546000000000006</v>
      </c>
      <c r="M1807" s="957">
        <v>99.171000000000006</v>
      </c>
      <c r="N1807" s="989"/>
      <c r="O1807" s="997"/>
      <c r="P1807" s="1184"/>
    </row>
    <row r="1808" spans="1:16" ht="15.75">
      <c r="A1808" s="1036"/>
      <c r="B1808" s="1011"/>
      <c r="C1808" s="964">
        <v>6.5000000000000002E-2</v>
      </c>
      <c r="D1808" s="956"/>
      <c r="E1808" s="956"/>
      <c r="F1808" s="956"/>
      <c r="G1808" s="956"/>
      <c r="H1808" s="956">
        <v>100.44</v>
      </c>
      <c r="I1808" s="956">
        <v>100.377</v>
      </c>
      <c r="J1808" s="956">
        <v>100.31399999999999</v>
      </c>
      <c r="K1808" s="956">
        <v>100.152</v>
      </c>
      <c r="L1808" s="956">
        <v>99.777000000000001</v>
      </c>
      <c r="M1808" s="957">
        <v>99.402000000000001</v>
      </c>
      <c r="N1808" s="989"/>
      <c r="O1808" s="997"/>
      <c r="P1808" s="1184"/>
    </row>
    <row r="1809" spans="1:16" ht="15.75">
      <c r="A1809" s="972"/>
      <c r="B1809" s="972"/>
      <c r="C1809" s="964">
        <v>6.6250000000000003E-2</v>
      </c>
      <c r="D1809" s="956"/>
      <c r="E1809" s="956"/>
      <c r="F1809" s="956"/>
      <c r="G1809" s="956"/>
      <c r="H1809" s="956">
        <v>100.67400000000001</v>
      </c>
      <c r="I1809" s="956">
        <v>100.611</v>
      </c>
      <c r="J1809" s="956">
        <v>100.548</v>
      </c>
      <c r="K1809" s="956">
        <v>100.386</v>
      </c>
      <c r="L1809" s="956">
        <v>100.011</v>
      </c>
      <c r="M1809" s="957">
        <v>99.635999999999996</v>
      </c>
      <c r="N1809" s="996"/>
      <c r="O1809" s="995"/>
      <c r="P1809" s="1184"/>
    </row>
    <row r="1810" spans="1:16" ht="15.75">
      <c r="A1810" s="1038"/>
      <c r="B1810" s="1038"/>
      <c r="C1810" s="964">
        <v>6.7500000000000004E-2</v>
      </c>
      <c r="D1810" s="956"/>
      <c r="E1810" s="956"/>
      <c r="F1810" s="956"/>
      <c r="G1810" s="956"/>
      <c r="H1810" s="956">
        <v>100.745</v>
      </c>
      <c r="I1810" s="956">
        <v>100.682</v>
      </c>
      <c r="J1810" s="956">
        <v>100.619</v>
      </c>
      <c r="K1810" s="956">
        <v>100.45699999999999</v>
      </c>
      <c r="L1810" s="956">
        <v>100.08199999999999</v>
      </c>
      <c r="M1810" s="957">
        <v>99.706999999999994</v>
      </c>
      <c r="N1810" s="972"/>
      <c r="O1810" s="972"/>
      <c r="P1810" s="1184"/>
    </row>
    <row r="1811" spans="1:16" ht="15.75">
      <c r="A1811" s="1038"/>
      <c r="B1811" s="1054"/>
      <c r="C1811" s="964">
        <v>6.8750000000000006E-2</v>
      </c>
      <c r="D1811" s="956"/>
      <c r="E1811" s="956"/>
      <c r="F1811" s="956"/>
      <c r="G1811" s="956"/>
      <c r="H1811" s="956">
        <v>100.986</v>
      </c>
      <c r="I1811" s="956">
        <v>100.923</v>
      </c>
      <c r="J1811" s="956">
        <v>100.86</v>
      </c>
      <c r="K1811" s="956">
        <v>100.69799999999999</v>
      </c>
      <c r="L1811" s="956">
        <v>100.32299999999999</v>
      </c>
      <c r="M1811" s="957">
        <v>99.947999999999993</v>
      </c>
      <c r="N1811" s="972"/>
      <c r="O1811" s="972"/>
      <c r="P1811" s="1184"/>
    </row>
    <row r="1812" spans="1:16" ht="15.75">
      <c r="A1812" s="1038"/>
      <c r="B1812" s="1054"/>
      <c r="C1812" s="964">
        <v>7.0000000000000007E-2</v>
      </c>
      <c r="D1812" s="956"/>
      <c r="E1812" s="956"/>
      <c r="F1812" s="956"/>
      <c r="G1812" s="956"/>
      <c r="H1812" s="956">
        <v>101.227</v>
      </c>
      <c r="I1812" s="956">
        <v>101.164</v>
      </c>
      <c r="J1812" s="956">
        <v>101.101</v>
      </c>
      <c r="K1812" s="956">
        <v>100.93899999999999</v>
      </c>
      <c r="L1812" s="956">
        <v>100.56399999999999</v>
      </c>
      <c r="M1812" s="957">
        <v>100.18899999999999</v>
      </c>
      <c r="N1812" s="1010"/>
      <c r="O1812" s="1010"/>
      <c r="P1812" s="1184"/>
    </row>
    <row r="1813" spans="1:16" ht="15.75">
      <c r="A1813" s="1038"/>
      <c r="B1813" s="1054"/>
      <c r="C1813" s="964">
        <v>7.1249999999999994E-2</v>
      </c>
      <c r="D1813" s="956"/>
      <c r="E1813" s="956"/>
      <c r="F1813" s="956"/>
      <c r="G1813" s="956"/>
      <c r="H1813" s="956">
        <v>101.46899999999999</v>
      </c>
      <c r="I1813" s="956">
        <v>101.40600000000001</v>
      </c>
      <c r="J1813" s="956">
        <v>101.343</v>
      </c>
      <c r="K1813" s="956">
        <v>101.181</v>
      </c>
      <c r="L1813" s="956">
        <v>100.806</v>
      </c>
      <c r="M1813" s="957">
        <v>100.431</v>
      </c>
      <c r="N1813" s="1010"/>
      <c r="O1813" s="1010"/>
      <c r="P1813" s="1184"/>
    </row>
    <row r="1814" spans="1:16" ht="16.5" thickBot="1">
      <c r="A1814" s="1038"/>
      <c r="B1814" s="1055"/>
      <c r="C1814" s="965" t="s">
        <v>50</v>
      </c>
      <c r="D1814" s="959"/>
      <c r="E1814" s="959"/>
      <c r="F1814" s="959"/>
      <c r="G1814" s="959"/>
      <c r="H1814" s="959" t="s">
        <v>50</v>
      </c>
      <c r="I1814" s="959" t="s">
        <v>50</v>
      </c>
      <c r="J1814" s="959" t="s">
        <v>50</v>
      </c>
      <c r="K1814" s="959" t="s">
        <v>50</v>
      </c>
      <c r="L1814" s="959" t="s">
        <v>50</v>
      </c>
      <c r="M1814" s="960" t="s">
        <v>50</v>
      </c>
      <c r="N1814" s="989"/>
      <c r="O1814" s="997"/>
      <c r="P1814" s="1184"/>
    </row>
    <row r="1815" spans="1:16" ht="16.5" thickBot="1">
      <c r="A1815" s="1038"/>
      <c r="B1815" s="1055"/>
      <c r="C1815" s="1834" t="s">
        <v>737</v>
      </c>
      <c r="D1815" s="1835"/>
      <c r="E1815" s="1835"/>
      <c r="F1815" s="1835"/>
      <c r="G1815" s="1835"/>
      <c r="H1815" s="1835"/>
      <c r="I1815" s="1835"/>
      <c r="J1815" s="1835"/>
      <c r="K1815" s="1835"/>
      <c r="L1815" s="1835"/>
      <c r="M1815" s="1836"/>
      <c r="N1815" s="989"/>
      <c r="O1815" s="997"/>
      <c r="P1815" s="1184"/>
    </row>
    <row r="1816" spans="1:16" ht="15.75">
      <c r="A1816" s="1038"/>
      <c r="B1816" s="1056"/>
      <c r="C1816" s="1832" t="s">
        <v>738</v>
      </c>
      <c r="D1816" s="1833"/>
      <c r="E1816" s="1833"/>
      <c r="F1816" s="1833"/>
      <c r="G1816" s="1833"/>
      <c r="H1816" s="940"/>
      <c r="I1816" s="940"/>
      <c r="J1816" s="943"/>
      <c r="K1816" s="943"/>
      <c r="L1816" s="940"/>
      <c r="M1816" s="966"/>
      <c r="N1816" s="989"/>
      <c r="O1816" s="997"/>
      <c r="P1816" s="1184"/>
    </row>
    <row r="1817" spans="1:16" ht="15.75">
      <c r="A1817" s="1038"/>
      <c r="B1817" s="1056"/>
      <c r="C1817" s="963"/>
      <c r="D1817" s="946"/>
      <c r="E1817" s="946"/>
      <c r="F1817" s="946"/>
      <c r="G1817" s="946"/>
      <c r="H1817" s="946"/>
      <c r="I1817" s="946"/>
      <c r="J1817" s="947"/>
      <c r="K1817" s="947"/>
      <c r="L1817" s="946"/>
      <c r="M1817" s="948"/>
      <c r="N1817" s="989"/>
      <c r="O1817" s="997"/>
      <c r="P1817" s="1184"/>
    </row>
    <row r="1818" spans="1:16" ht="15.75">
      <c r="A1818" s="1038"/>
      <c r="B1818" s="1056"/>
      <c r="C1818" s="949"/>
      <c r="D1818" s="950"/>
      <c r="E1818" s="950"/>
      <c r="F1818" s="950"/>
      <c r="G1818" s="950"/>
      <c r="H1818" s="950"/>
      <c r="I1818" s="950"/>
      <c r="J1818" s="950"/>
      <c r="K1818" s="950"/>
      <c r="L1818" s="950"/>
      <c r="M1818" s="951"/>
      <c r="N1818" s="989"/>
      <c r="O1818" s="997"/>
      <c r="P1818" s="1184"/>
    </row>
    <row r="1819" spans="1:16" ht="15.75">
      <c r="A1819" s="1036"/>
      <c r="B1819" s="1011"/>
      <c r="C1819" s="952" t="s">
        <v>548</v>
      </c>
      <c r="D1819" s="953" t="s">
        <v>549</v>
      </c>
      <c r="E1819" s="953" t="s">
        <v>550</v>
      </c>
      <c r="F1819" s="953" t="s">
        <v>551</v>
      </c>
      <c r="G1819" s="953" t="s">
        <v>552</v>
      </c>
      <c r="H1819" s="953" t="s">
        <v>553</v>
      </c>
      <c r="I1819" s="953" t="s">
        <v>554</v>
      </c>
      <c r="J1819" s="953" t="s">
        <v>555</v>
      </c>
      <c r="K1819" s="953" t="s">
        <v>556</v>
      </c>
      <c r="L1819" s="953" t="s">
        <v>557</v>
      </c>
      <c r="M1819" s="954" t="s">
        <v>558</v>
      </c>
      <c r="N1819" s="989"/>
      <c r="O1819" s="997"/>
      <c r="P1819" s="1184"/>
    </row>
    <row r="1820" spans="1:16" ht="15.75">
      <c r="A1820" s="1036"/>
      <c r="B1820" s="1011"/>
      <c r="C1820" s="964">
        <v>5.2499999999999998E-2</v>
      </c>
      <c r="D1820" s="956"/>
      <c r="E1820" s="956"/>
      <c r="F1820" s="956"/>
      <c r="G1820" s="956"/>
      <c r="H1820" s="956">
        <v>96.718000000000004</v>
      </c>
      <c r="I1820" s="956">
        <v>96.655000000000001</v>
      </c>
      <c r="J1820" s="956">
        <v>96.591999999999999</v>
      </c>
      <c r="K1820" s="956">
        <v>96.43</v>
      </c>
      <c r="L1820" s="956">
        <v>96.055000000000007</v>
      </c>
      <c r="M1820" s="957">
        <v>95.68</v>
      </c>
      <c r="N1820" s="989"/>
      <c r="O1820" s="997"/>
      <c r="P1820" s="1184"/>
    </row>
    <row r="1821" spans="1:16" ht="15.75">
      <c r="A1821" s="1036"/>
      <c r="B1821" s="1011"/>
      <c r="C1821" s="964">
        <v>5.3749999999999999E-2</v>
      </c>
      <c r="D1821" s="956"/>
      <c r="E1821" s="956"/>
      <c r="F1821" s="956"/>
      <c r="G1821" s="956"/>
      <c r="H1821" s="956">
        <v>97.192999999999998</v>
      </c>
      <c r="I1821" s="956">
        <v>97.13</v>
      </c>
      <c r="J1821" s="956">
        <v>97.066999999999993</v>
      </c>
      <c r="K1821" s="956">
        <v>96.905000000000001</v>
      </c>
      <c r="L1821" s="956">
        <v>96.53</v>
      </c>
      <c r="M1821" s="957">
        <v>96.155000000000001</v>
      </c>
      <c r="N1821" s="989"/>
      <c r="O1821" s="997"/>
      <c r="P1821" s="1184"/>
    </row>
    <row r="1822" spans="1:16" ht="15.75">
      <c r="A1822" s="1036"/>
      <c r="B1822" s="1011"/>
      <c r="C1822" s="964">
        <v>5.5E-2</v>
      </c>
      <c r="D1822" s="956"/>
      <c r="E1822" s="956"/>
      <c r="F1822" s="956"/>
      <c r="G1822" s="956"/>
      <c r="H1822" s="956">
        <v>97.668000000000006</v>
      </c>
      <c r="I1822" s="956">
        <v>97.605000000000004</v>
      </c>
      <c r="J1822" s="956">
        <v>97.542000000000002</v>
      </c>
      <c r="K1822" s="956">
        <v>97.38</v>
      </c>
      <c r="L1822" s="956">
        <v>97.004999999999995</v>
      </c>
      <c r="M1822" s="957">
        <v>96.63</v>
      </c>
      <c r="N1822" s="1041"/>
      <c r="O1822" s="1042"/>
      <c r="P1822" s="1184"/>
    </row>
    <row r="1823" spans="1:16" ht="15.75">
      <c r="A1823" s="1036"/>
      <c r="B1823" s="1011"/>
      <c r="C1823" s="964">
        <v>5.6250000000000001E-2</v>
      </c>
      <c r="D1823" s="956"/>
      <c r="E1823" s="956"/>
      <c r="F1823" s="956"/>
      <c r="G1823" s="956"/>
      <c r="H1823" s="956">
        <v>98.141999999999996</v>
      </c>
      <c r="I1823" s="956">
        <v>98.078999999999994</v>
      </c>
      <c r="J1823" s="956">
        <v>98.016000000000005</v>
      </c>
      <c r="K1823" s="956">
        <v>97.853999999999999</v>
      </c>
      <c r="L1823" s="956">
        <v>97.478999999999999</v>
      </c>
      <c r="M1823" s="957">
        <v>97.103999999999999</v>
      </c>
      <c r="N1823" s="1041"/>
      <c r="O1823" s="1042"/>
      <c r="P1823" s="1184"/>
    </row>
    <row r="1824" spans="1:16" ht="15.75">
      <c r="A1824" s="1036"/>
      <c r="B1824" s="1011"/>
      <c r="C1824" s="964">
        <v>5.7500000000000002E-2</v>
      </c>
      <c r="D1824" s="956"/>
      <c r="E1824" s="956"/>
      <c r="F1824" s="956"/>
      <c r="G1824" s="956"/>
      <c r="H1824" s="956">
        <v>98.584999999999994</v>
      </c>
      <c r="I1824" s="956">
        <v>98.522000000000006</v>
      </c>
      <c r="J1824" s="956">
        <v>98.459000000000003</v>
      </c>
      <c r="K1824" s="956">
        <v>98.296999999999997</v>
      </c>
      <c r="L1824" s="956">
        <v>97.921999999999997</v>
      </c>
      <c r="M1824" s="957">
        <v>97.546999999999997</v>
      </c>
      <c r="N1824" s="1041"/>
      <c r="O1824" s="1042"/>
      <c r="P1824" s="1184"/>
    </row>
    <row r="1825" spans="1:16" ht="15.75">
      <c r="A1825" s="1036"/>
      <c r="B1825" s="1011"/>
      <c r="C1825" s="964">
        <v>5.8749999999999997E-2</v>
      </c>
      <c r="D1825" s="956"/>
      <c r="E1825" s="956"/>
      <c r="F1825" s="956"/>
      <c r="G1825" s="956"/>
      <c r="H1825" s="956">
        <v>98.656999999999996</v>
      </c>
      <c r="I1825" s="956">
        <v>98.593999999999994</v>
      </c>
      <c r="J1825" s="956">
        <v>98.531000000000006</v>
      </c>
      <c r="K1825" s="956">
        <v>98.369</v>
      </c>
      <c r="L1825" s="956">
        <v>97.994</v>
      </c>
      <c r="M1825" s="957">
        <v>97.619</v>
      </c>
      <c r="N1825" s="1041"/>
      <c r="O1825" s="1042"/>
      <c r="P1825" s="1184"/>
    </row>
    <row r="1826" spans="1:16" ht="15.75">
      <c r="A1826" s="1036"/>
      <c r="B1826" s="1011"/>
      <c r="C1826" s="964">
        <v>0.06</v>
      </c>
      <c r="D1826" s="956"/>
      <c r="E1826" s="956"/>
      <c r="F1826" s="956"/>
      <c r="G1826" s="956"/>
      <c r="H1826" s="956">
        <v>98.91</v>
      </c>
      <c r="I1826" s="956">
        <v>98.846999999999994</v>
      </c>
      <c r="J1826" s="956">
        <v>98.784000000000006</v>
      </c>
      <c r="K1826" s="956">
        <v>98.622</v>
      </c>
      <c r="L1826" s="956">
        <v>98.247</v>
      </c>
      <c r="M1826" s="957">
        <v>97.872</v>
      </c>
      <c r="N1826" s="1041"/>
      <c r="O1826" s="1042"/>
      <c r="P1826" s="1184"/>
    </row>
    <row r="1827" spans="1:16" ht="15.75">
      <c r="A1827" s="972"/>
      <c r="B1827" s="972"/>
      <c r="C1827" s="964">
        <v>6.1249999999999999E-2</v>
      </c>
      <c r="D1827" s="956"/>
      <c r="E1827" s="956"/>
      <c r="F1827" s="956"/>
      <c r="G1827" s="956"/>
      <c r="H1827" s="956">
        <v>99.16</v>
      </c>
      <c r="I1827" s="956">
        <v>99.096999999999994</v>
      </c>
      <c r="J1827" s="956">
        <v>99.034000000000006</v>
      </c>
      <c r="K1827" s="956">
        <v>98.872</v>
      </c>
      <c r="L1827" s="956">
        <v>98.497</v>
      </c>
      <c r="M1827" s="957">
        <v>98.122</v>
      </c>
      <c r="N1827" s="972"/>
      <c r="O1827" s="972"/>
      <c r="P1827" s="1184"/>
    </row>
    <row r="1828" spans="1:16" ht="15.75">
      <c r="A1828" s="972"/>
      <c r="B1828" s="972"/>
      <c r="C1828" s="964">
        <v>6.25E-2</v>
      </c>
      <c r="D1828" s="956"/>
      <c r="E1828" s="956"/>
      <c r="F1828" s="956"/>
      <c r="G1828" s="956"/>
      <c r="H1828" s="956">
        <v>99.414000000000001</v>
      </c>
      <c r="I1828" s="956">
        <v>99.350999999999999</v>
      </c>
      <c r="J1828" s="956">
        <v>99.287999999999997</v>
      </c>
      <c r="K1828" s="956">
        <v>99.126000000000005</v>
      </c>
      <c r="L1828" s="956">
        <v>98.751000000000005</v>
      </c>
      <c r="M1828" s="957">
        <v>98.376000000000005</v>
      </c>
      <c r="N1828" s="972"/>
      <c r="O1828" s="972"/>
      <c r="P1828" s="1184"/>
    </row>
    <row r="1829" spans="1:16" ht="15.75">
      <c r="A1829" s="972"/>
      <c r="B1829" s="972"/>
      <c r="C1829" s="964">
        <v>6.3750000000000001E-2</v>
      </c>
      <c r="D1829" s="956"/>
      <c r="E1829" s="956"/>
      <c r="F1829" s="956"/>
      <c r="G1829" s="956"/>
      <c r="H1829" s="956">
        <v>99.674999999999997</v>
      </c>
      <c r="I1829" s="956">
        <v>99.611999999999995</v>
      </c>
      <c r="J1829" s="956">
        <v>99.549000000000007</v>
      </c>
      <c r="K1829" s="956">
        <v>99.387</v>
      </c>
      <c r="L1829" s="956">
        <v>99.012</v>
      </c>
      <c r="M1829" s="957">
        <v>98.637</v>
      </c>
      <c r="N1829" s="972"/>
      <c r="O1829" s="972"/>
      <c r="P1829" s="1184"/>
    </row>
    <row r="1830" spans="1:16" ht="15.75">
      <c r="A1830" s="972"/>
      <c r="B1830" s="972"/>
      <c r="C1830" s="964">
        <v>6.5000000000000002E-2</v>
      </c>
      <c r="D1830" s="956"/>
      <c r="E1830" s="956"/>
      <c r="F1830" s="956"/>
      <c r="G1830" s="956"/>
      <c r="H1830" s="956">
        <v>100.12</v>
      </c>
      <c r="I1830" s="956">
        <v>100.057</v>
      </c>
      <c r="J1830" s="956">
        <v>99.994</v>
      </c>
      <c r="K1830" s="956">
        <v>99.831999999999994</v>
      </c>
      <c r="L1830" s="956">
        <v>99.456999999999994</v>
      </c>
      <c r="M1830" s="957">
        <v>99.081999999999994</v>
      </c>
      <c r="N1830" s="972"/>
      <c r="O1830" s="978"/>
      <c r="P1830" s="1184"/>
    </row>
    <row r="1831" spans="1:16" ht="15.75">
      <c r="A1831" s="972"/>
      <c r="B1831" s="972"/>
      <c r="C1831" s="964">
        <v>6.6250000000000003E-2</v>
      </c>
      <c r="D1831" s="956"/>
      <c r="E1831" s="956"/>
      <c r="F1831" s="956"/>
      <c r="G1831" s="956"/>
      <c r="H1831" s="956">
        <v>100.56399999999999</v>
      </c>
      <c r="I1831" s="956">
        <v>100.501</v>
      </c>
      <c r="J1831" s="956">
        <v>100.438</v>
      </c>
      <c r="K1831" s="956">
        <v>100.276</v>
      </c>
      <c r="L1831" s="956">
        <v>99.900999999999996</v>
      </c>
      <c r="M1831" s="957">
        <v>99.525999999999996</v>
      </c>
      <c r="N1831" s="972"/>
      <c r="O1831" s="972"/>
      <c r="P1831" s="1184"/>
    </row>
    <row r="1832" spans="1:16" ht="15.75">
      <c r="A1832" s="972"/>
      <c r="B1832" s="972"/>
      <c r="C1832" s="964">
        <v>6.7500000000000004E-2</v>
      </c>
      <c r="D1832" s="956"/>
      <c r="E1832" s="956"/>
      <c r="F1832" s="956"/>
      <c r="G1832" s="956"/>
      <c r="H1832" s="956">
        <v>100.453</v>
      </c>
      <c r="I1832" s="956">
        <v>100.39</v>
      </c>
      <c r="J1832" s="956">
        <v>100.327</v>
      </c>
      <c r="K1832" s="956">
        <v>100.16500000000001</v>
      </c>
      <c r="L1832" s="956">
        <v>99.79</v>
      </c>
      <c r="M1832" s="957">
        <v>99.415000000000006</v>
      </c>
      <c r="N1832" s="972"/>
      <c r="O1832" s="972"/>
      <c r="P1832" s="1184"/>
    </row>
    <row r="1833" spans="1:16" ht="15.75">
      <c r="A1833" s="972"/>
      <c r="B1833" s="972"/>
      <c r="C1833" s="964">
        <v>6.8750000000000006E-2</v>
      </c>
      <c r="D1833" s="956"/>
      <c r="E1833" s="956"/>
      <c r="F1833" s="956"/>
      <c r="G1833" s="956"/>
      <c r="H1833" s="956">
        <v>100.905</v>
      </c>
      <c r="I1833" s="956">
        <v>100.842</v>
      </c>
      <c r="J1833" s="956">
        <v>100.779</v>
      </c>
      <c r="K1833" s="956">
        <v>100.617</v>
      </c>
      <c r="L1833" s="956">
        <v>100.242</v>
      </c>
      <c r="M1833" s="957">
        <v>99.867000000000004</v>
      </c>
      <c r="N1833" s="972"/>
      <c r="O1833" s="972"/>
      <c r="P1833" s="1184"/>
    </row>
    <row r="1834" spans="1:16" ht="15.75">
      <c r="A1834" s="972"/>
      <c r="B1834" s="972"/>
      <c r="C1834" s="964">
        <v>7.0000000000000007E-2</v>
      </c>
      <c r="D1834" s="956"/>
      <c r="E1834" s="956"/>
      <c r="F1834" s="956"/>
      <c r="G1834" s="956"/>
      <c r="H1834" s="956">
        <v>101.36199999999999</v>
      </c>
      <c r="I1834" s="956">
        <v>101.29900000000001</v>
      </c>
      <c r="J1834" s="956">
        <v>101.236</v>
      </c>
      <c r="K1834" s="956">
        <v>101.074</v>
      </c>
      <c r="L1834" s="956">
        <v>100.699</v>
      </c>
      <c r="M1834" s="957">
        <v>100.324</v>
      </c>
      <c r="N1834" s="972"/>
      <c r="O1834" s="972"/>
      <c r="P1834" s="1184"/>
    </row>
    <row r="1835" spans="1:16" ht="15.75">
      <c r="A1835" s="972"/>
      <c r="B1835" s="972"/>
      <c r="C1835" s="964">
        <v>7.1249999999999994E-2</v>
      </c>
      <c r="D1835" s="956"/>
      <c r="E1835" s="956"/>
      <c r="F1835" s="956"/>
      <c r="G1835" s="956"/>
      <c r="H1835" s="956">
        <v>101.447</v>
      </c>
      <c r="I1835" s="956">
        <v>101.384</v>
      </c>
      <c r="J1835" s="956">
        <v>101.321</v>
      </c>
      <c r="K1835" s="956">
        <v>101.15900000000001</v>
      </c>
      <c r="L1835" s="956">
        <v>100.78400000000001</v>
      </c>
      <c r="M1835" s="957">
        <v>100.40900000000001</v>
      </c>
      <c r="N1835" s="972"/>
      <c r="O1835" s="972"/>
      <c r="P1835" s="1184"/>
    </row>
    <row r="1836" spans="1:16" ht="15.75">
      <c r="A1836" s="972"/>
      <c r="B1836" s="972"/>
      <c r="C1836" s="964" t="s">
        <v>50</v>
      </c>
      <c r="D1836" s="956"/>
      <c r="E1836" s="956"/>
      <c r="F1836" s="956"/>
      <c r="G1836" s="956"/>
      <c r="H1836" s="956" t="s">
        <v>50</v>
      </c>
      <c r="I1836" s="956" t="s">
        <v>50</v>
      </c>
      <c r="J1836" s="956" t="s">
        <v>50</v>
      </c>
      <c r="K1836" s="956" t="s">
        <v>50</v>
      </c>
      <c r="L1836" s="956" t="s">
        <v>50</v>
      </c>
      <c r="M1836" s="957" t="s">
        <v>50</v>
      </c>
      <c r="N1836" s="972"/>
      <c r="O1836" s="972"/>
      <c r="P1836" s="1184"/>
    </row>
    <row r="1837" spans="1:16" ht="15.75">
      <c r="A1837" s="972"/>
      <c r="B1837" s="972"/>
      <c r="C1837" s="964" t="s">
        <v>50</v>
      </c>
      <c r="D1837" s="956"/>
      <c r="E1837" s="956"/>
      <c r="F1837" s="956"/>
      <c r="G1837" s="956"/>
      <c r="H1837" s="956" t="s">
        <v>50</v>
      </c>
      <c r="I1837" s="956" t="s">
        <v>50</v>
      </c>
      <c r="J1837" s="956" t="s">
        <v>50</v>
      </c>
      <c r="K1837" s="956" t="s">
        <v>50</v>
      </c>
      <c r="L1837" s="956" t="s">
        <v>50</v>
      </c>
      <c r="M1837" s="957" t="s">
        <v>50</v>
      </c>
      <c r="N1837" s="972"/>
      <c r="O1837" s="972"/>
      <c r="P1837" s="1184"/>
    </row>
    <row r="1838" spans="1:16" ht="15.75">
      <c r="A1838" s="972"/>
      <c r="B1838" s="972"/>
      <c r="C1838" s="964" t="s">
        <v>50</v>
      </c>
      <c r="D1838" s="956"/>
      <c r="E1838" s="956"/>
      <c r="F1838" s="956"/>
      <c r="G1838" s="956"/>
      <c r="H1838" s="956" t="s">
        <v>50</v>
      </c>
      <c r="I1838" s="956" t="s">
        <v>50</v>
      </c>
      <c r="J1838" s="956" t="s">
        <v>50</v>
      </c>
      <c r="K1838" s="956" t="s">
        <v>50</v>
      </c>
      <c r="L1838" s="956" t="s">
        <v>50</v>
      </c>
      <c r="M1838" s="957" t="s">
        <v>50</v>
      </c>
      <c r="N1838" s="972"/>
      <c r="O1838" s="972"/>
      <c r="P1838" s="1184"/>
    </row>
    <row r="1839" spans="1:16" ht="16.5" thickBot="1">
      <c r="A1839" s="972"/>
      <c r="B1839" s="972"/>
      <c r="C1839" s="965" t="s">
        <v>50</v>
      </c>
      <c r="D1839" s="959"/>
      <c r="E1839" s="959"/>
      <c r="F1839" s="959"/>
      <c r="G1839" s="959"/>
      <c r="H1839" s="959" t="s">
        <v>50</v>
      </c>
      <c r="I1839" s="959" t="s">
        <v>50</v>
      </c>
      <c r="J1839" s="959" t="s">
        <v>50</v>
      </c>
      <c r="K1839" s="959" t="s">
        <v>50</v>
      </c>
      <c r="L1839" s="959" t="s">
        <v>50</v>
      </c>
      <c r="M1839" s="960" t="s">
        <v>50</v>
      </c>
      <c r="N1839" s="972"/>
      <c r="O1839" s="972"/>
      <c r="P1839" s="1184"/>
    </row>
    <row r="1840" spans="1:16" ht="16.5" thickBot="1">
      <c r="A1840" s="1029"/>
      <c r="B1840" s="1030"/>
      <c r="C1840" s="1030"/>
      <c r="D1840" s="1030"/>
      <c r="E1840" s="1030"/>
      <c r="F1840" s="1030"/>
      <c r="G1840" s="1030"/>
      <c r="H1840" s="1032" t="s">
        <v>739</v>
      </c>
      <c r="I1840" s="1030"/>
      <c r="J1840" s="1030"/>
      <c r="K1840" s="1030"/>
      <c r="L1840" s="1030"/>
      <c r="M1840" s="1030"/>
      <c r="N1840" s="1030"/>
      <c r="O1840" s="1033"/>
      <c r="P1840" s="1184"/>
    </row>
    <row r="1841" spans="1:16" ht="16.5" thickBot="1">
      <c r="A1841" s="1001"/>
      <c r="B1841" s="1001"/>
      <c r="C1841" s="1834" t="s">
        <v>740</v>
      </c>
      <c r="D1841" s="1835"/>
      <c r="E1841" s="1835"/>
      <c r="F1841" s="1835"/>
      <c r="G1841" s="1835"/>
      <c r="H1841" s="1835"/>
      <c r="I1841" s="1835"/>
      <c r="J1841" s="1835"/>
      <c r="K1841" s="1835"/>
      <c r="L1841" s="1835"/>
      <c r="M1841" s="1836"/>
      <c r="N1841" s="1001"/>
      <c r="O1841" s="1001"/>
      <c r="P1841" s="1184"/>
    </row>
    <row r="1842" spans="1:16" ht="15.75">
      <c r="A1842" s="1057"/>
      <c r="B1842" s="1057"/>
      <c r="C1842" s="1832" t="s">
        <v>741</v>
      </c>
      <c r="D1842" s="1833"/>
      <c r="E1842" s="1833"/>
      <c r="F1842" s="1833"/>
      <c r="G1842" s="1833"/>
      <c r="H1842" s="940"/>
      <c r="I1842" s="940"/>
      <c r="J1842" s="943"/>
      <c r="K1842" s="943"/>
      <c r="L1842" s="940"/>
      <c r="M1842" s="966"/>
      <c r="N1842" s="1057"/>
      <c r="O1842" s="1057"/>
      <c r="P1842" s="1184"/>
    </row>
    <row r="1843" spans="1:16" ht="15.75">
      <c r="A1843" s="1058"/>
      <c r="B1843" s="1058"/>
      <c r="C1843" s="963"/>
      <c r="D1843" s="946"/>
      <c r="E1843" s="946"/>
      <c r="F1843" s="946"/>
      <c r="G1843" s="946"/>
      <c r="H1843" s="946"/>
      <c r="I1843" s="946"/>
      <c r="J1843" s="947"/>
      <c r="K1843" s="947"/>
      <c r="L1843" s="946"/>
      <c r="M1843" s="948"/>
      <c r="N1843" s="1058"/>
      <c r="O1843" s="1058"/>
      <c r="P1843" s="1184"/>
    </row>
    <row r="1844" spans="1:16" ht="15.75">
      <c r="A1844" s="1036"/>
      <c r="B1844" s="1011"/>
      <c r="C1844" s="949"/>
      <c r="D1844" s="950"/>
      <c r="E1844" s="950"/>
      <c r="F1844" s="950"/>
      <c r="G1844" s="950"/>
      <c r="H1844" s="950"/>
      <c r="I1844" s="950"/>
      <c r="J1844" s="950"/>
      <c r="K1844" s="950"/>
      <c r="L1844" s="950"/>
      <c r="M1844" s="951"/>
      <c r="N1844" s="1011"/>
      <c r="O1844" s="1011"/>
      <c r="P1844" s="1184"/>
    </row>
    <row r="1845" spans="1:16" ht="15.75">
      <c r="A1845" s="1036"/>
      <c r="B1845" s="1011"/>
      <c r="C1845" s="952" t="s">
        <v>548</v>
      </c>
      <c r="D1845" s="953" t="s">
        <v>549</v>
      </c>
      <c r="E1845" s="953" t="s">
        <v>550</v>
      </c>
      <c r="F1845" s="953" t="s">
        <v>551</v>
      </c>
      <c r="G1845" s="953" t="s">
        <v>552</v>
      </c>
      <c r="H1845" s="953" t="s">
        <v>553</v>
      </c>
      <c r="I1845" s="953" t="s">
        <v>554</v>
      </c>
      <c r="J1845" s="953" t="s">
        <v>555</v>
      </c>
      <c r="K1845" s="953" t="s">
        <v>556</v>
      </c>
      <c r="L1845" s="953" t="s">
        <v>557</v>
      </c>
      <c r="M1845" s="954" t="s">
        <v>558</v>
      </c>
      <c r="N1845" s="1011"/>
      <c r="O1845" s="1011"/>
      <c r="P1845" s="1184"/>
    </row>
    <row r="1846" spans="1:16" ht="15.75">
      <c r="A1846" s="1036"/>
      <c r="B1846" s="1011"/>
      <c r="C1846" s="964">
        <v>4.8750000000000002E-2</v>
      </c>
      <c r="D1846" s="956"/>
      <c r="E1846" s="956"/>
      <c r="F1846" s="956"/>
      <c r="G1846" s="956"/>
      <c r="H1846" s="956">
        <v>96.227000000000004</v>
      </c>
      <c r="I1846" s="956">
        <v>96.164000000000001</v>
      </c>
      <c r="J1846" s="956">
        <v>96.100999999999999</v>
      </c>
      <c r="K1846" s="956">
        <v>95.938999999999993</v>
      </c>
      <c r="L1846" s="956">
        <v>95.563999999999993</v>
      </c>
      <c r="M1846" s="957">
        <v>95.188999999999993</v>
      </c>
      <c r="N1846" s="1011"/>
      <c r="O1846" s="1011"/>
      <c r="P1846" s="1184"/>
    </row>
    <row r="1847" spans="1:16" ht="15.75">
      <c r="A1847" s="1036"/>
      <c r="B1847" s="1011"/>
      <c r="C1847" s="964">
        <v>0.05</v>
      </c>
      <c r="D1847" s="956"/>
      <c r="E1847" s="956"/>
      <c r="F1847" s="956"/>
      <c r="G1847" s="956"/>
      <c r="H1847" s="956">
        <v>96.649000000000001</v>
      </c>
      <c r="I1847" s="956">
        <v>96.585999999999999</v>
      </c>
      <c r="J1847" s="956">
        <v>96.522999999999996</v>
      </c>
      <c r="K1847" s="956">
        <v>96.361000000000004</v>
      </c>
      <c r="L1847" s="956">
        <v>95.986000000000004</v>
      </c>
      <c r="M1847" s="957">
        <v>95.611000000000004</v>
      </c>
      <c r="N1847" s="1011"/>
      <c r="O1847" s="1011"/>
      <c r="P1847" s="1184"/>
    </row>
    <row r="1848" spans="1:16" ht="15.75">
      <c r="A1848" s="1036"/>
      <c r="B1848" s="1011"/>
      <c r="C1848" s="964">
        <v>5.1249999999999997E-2</v>
      </c>
      <c r="D1848" s="956"/>
      <c r="E1848" s="956"/>
      <c r="F1848" s="956"/>
      <c r="G1848" s="956"/>
      <c r="H1848" s="956">
        <v>97.072000000000003</v>
      </c>
      <c r="I1848" s="956">
        <v>97.009</v>
      </c>
      <c r="J1848" s="956">
        <v>96.945999999999998</v>
      </c>
      <c r="K1848" s="956">
        <v>96.784000000000006</v>
      </c>
      <c r="L1848" s="956">
        <v>96.409000000000006</v>
      </c>
      <c r="M1848" s="957">
        <v>96.034000000000006</v>
      </c>
      <c r="N1848" s="1011"/>
      <c r="O1848" s="1011"/>
      <c r="P1848" s="1184"/>
    </row>
    <row r="1849" spans="1:16" ht="15.75">
      <c r="A1849" s="1036"/>
      <c r="B1849" s="1011"/>
      <c r="C1849" s="964">
        <v>5.2499999999999998E-2</v>
      </c>
      <c r="D1849" s="956"/>
      <c r="E1849" s="956"/>
      <c r="F1849" s="956"/>
      <c r="G1849" s="956"/>
      <c r="H1849" s="956">
        <v>97.495999999999995</v>
      </c>
      <c r="I1849" s="956">
        <v>97.433000000000007</v>
      </c>
      <c r="J1849" s="956">
        <v>97.37</v>
      </c>
      <c r="K1849" s="956">
        <v>97.207999999999998</v>
      </c>
      <c r="L1849" s="956">
        <v>96.832999999999998</v>
      </c>
      <c r="M1849" s="957">
        <v>96.457999999999998</v>
      </c>
      <c r="N1849" s="1011"/>
      <c r="O1849" s="1011"/>
      <c r="P1849" s="1184"/>
    </row>
    <row r="1850" spans="1:16" ht="15.75">
      <c r="A1850" s="1036"/>
      <c r="B1850" s="1011"/>
      <c r="C1850" s="964">
        <v>5.3749999999999999E-2</v>
      </c>
      <c r="D1850" s="956"/>
      <c r="E1850" s="956"/>
      <c r="F1850" s="956"/>
      <c r="G1850" s="956"/>
      <c r="H1850" s="956">
        <v>97.918000000000006</v>
      </c>
      <c r="I1850" s="956">
        <v>97.855000000000004</v>
      </c>
      <c r="J1850" s="956">
        <v>97.792000000000002</v>
      </c>
      <c r="K1850" s="956">
        <v>97.63</v>
      </c>
      <c r="L1850" s="956">
        <v>97.254999999999995</v>
      </c>
      <c r="M1850" s="957">
        <v>96.88</v>
      </c>
      <c r="N1850" s="1011"/>
      <c r="O1850" s="1011"/>
      <c r="P1850" s="1184"/>
    </row>
    <row r="1851" spans="1:16" ht="15.75">
      <c r="A1851" s="1036"/>
      <c r="B1851" s="1011"/>
      <c r="C1851" s="964">
        <v>5.5E-2</v>
      </c>
      <c r="D1851" s="956"/>
      <c r="E1851" s="956"/>
      <c r="F1851" s="956"/>
      <c r="G1851" s="956"/>
      <c r="H1851" s="956">
        <v>98.472999999999999</v>
      </c>
      <c r="I1851" s="956">
        <v>98.41</v>
      </c>
      <c r="J1851" s="956">
        <v>98.346999999999994</v>
      </c>
      <c r="K1851" s="956">
        <v>98.185000000000002</v>
      </c>
      <c r="L1851" s="956">
        <v>97.81</v>
      </c>
      <c r="M1851" s="957">
        <v>97.435000000000002</v>
      </c>
      <c r="N1851" s="1011"/>
      <c r="O1851" s="1011"/>
      <c r="P1851" s="1184"/>
    </row>
    <row r="1852" spans="1:16" ht="15.75">
      <c r="A1852" s="1036"/>
      <c r="B1852" s="1011"/>
      <c r="C1852" s="964">
        <v>5.6250000000000001E-2</v>
      </c>
      <c r="D1852" s="956"/>
      <c r="E1852" s="956"/>
      <c r="F1852" s="956"/>
      <c r="G1852" s="956"/>
      <c r="H1852" s="956">
        <v>98.863</v>
      </c>
      <c r="I1852" s="956">
        <v>98.8</v>
      </c>
      <c r="J1852" s="956">
        <v>98.736999999999995</v>
      </c>
      <c r="K1852" s="956">
        <v>98.575000000000003</v>
      </c>
      <c r="L1852" s="956">
        <v>98.2</v>
      </c>
      <c r="M1852" s="957">
        <v>97.825000000000003</v>
      </c>
      <c r="N1852" s="1011"/>
      <c r="O1852" s="1011"/>
      <c r="P1852" s="1184"/>
    </row>
    <row r="1853" spans="1:16" ht="15.75">
      <c r="A1853" s="1036"/>
      <c r="B1853" s="1011"/>
      <c r="C1853" s="964">
        <v>5.7500000000000002E-2</v>
      </c>
      <c r="D1853" s="956"/>
      <c r="E1853" s="956"/>
      <c r="F1853" s="956"/>
      <c r="G1853" s="956"/>
      <c r="H1853" s="956">
        <v>99.25</v>
      </c>
      <c r="I1853" s="956">
        <v>99.186999999999998</v>
      </c>
      <c r="J1853" s="956">
        <v>99.123999999999995</v>
      </c>
      <c r="K1853" s="956">
        <v>98.962000000000003</v>
      </c>
      <c r="L1853" s="956">
        <v>98.587000000000003</v>
      </c>
      <c r="M1853" s="957">
        <v>98.212000000000003</v>
      </c>
      <c r="N1853" s="1011"/>
      <c r="O1853" s="1011"/>
      <c r="P1853" s="1184"/>
    </row>
    <row r="1854" spans="1:16" ht="15.75">
      <c r="A1854" s="1036"/>
      <c r="B1854" s="1011"/>
      <c r="C1854" s="964">
        <v>5.8749999999999997E-2</v>
      </c>
      <c r="D1854" s="956"/>
      <c r="E1854" s="956"/>
      <c r="F1854" s="956"/>
      <c r="G1854" s="956"/>
      <c r="H1854" s="956">
        <v>99.637</v>
      </c>
      <c r="I1854" s="956">
        <v>99.573999999999998</v>
      </c>
      <c r="J1854" s="956">
        <v>99.510999999999996</v>
      </c>
      <c r="K1854" s="956">
        <v>99.349000000000004</v>
      </c>
      <c r="L1854" s="956">
        <v>98.974000000000004</v>
      </c>
      <c r="M1854" s="957">
        <v>98.599000000000004</v>
      </c>
      <c r="N1854" s="1011"/>
      <c r="O1854" s="1011"/>
      <c r="P1854" s="1184"/>
    </row>
    <row r="1855" spans="1:16" ht="15.75">
      <c r="A1855" s="1036"/>
      <c r="B1855" s="1011"/>
      <c r="C1855" s="964">
        <v>0.06</v>
      </c>
      <c r="D1855" s="956"/>
      <c r="E1855" s="956"/>
      <c r="F1855" s="956"/>
      <c r="G1855" s="956"/>
      <c r="H1855" s="956">
        <v>99.858999999999995</v>
      </c>
      <c r="I1855" s="956">
        <v>99.796000000000006</v>
      </c>
      <c r="J1855" s="956">
        <v>99.733000000000004</v>
      </c>
      <c r="K1855" s="956">
        <v>99.570999999999998</v>
      </c>
      <c r="L1855" s="956">
        <v>99.195999999999998</v>
      </c>
      <c r="M1855" s="957">
        <v>98.820999999999998</v>
      </c>
      <c r="N1855" s="1011"/>
      <c r="O1855" s="1011"/>
      <c r="P1855" s="1184"/>
    </row>
    <row r="1856" spans="1:16" ht="15.75">
      <c r="A1856" s="1036"/>
      <c r="B1856" s="1011"/>
      <c r="C1856" s="964">
        <v>6.1249999999999999E-2</v>
      </c>
      <c r="D1856" s="956"/>
      <c r="E1856" s="956"/>
      <c r="F1856" s="956"/>
      <c r="G1856" s="956"/>
      <c r="H1856" s="956">
        <v>100.25700000000001</v>
      </c>
      <c r="I1856" s="956">
        <v>100.194</v>
      </c>
      <c r="J1856" s="956">
        <v>100.131</v>
      </c>
      <c r="K1856" s="956">
        <v>99.968999999999994</v>
      </c>
      <c r="L1856" s="956">
        <v>99.593999999999994</v>
      </c>
      <c r="M1856" s="957">
        <v>99.218999999999994</v>
      </c>
      <c r="N1856" s="1011"/>
      <c r="O1856" s="1011"/>
      <c r="P1856" s="1184"/>
    </row>
    <row r="1857" spans="1:16" ht="15.75">
      <c r="A1857" s="1036"/>
      <c r="B1857" s="1011"/>
      <c r="C1857" s="964">
        <v>6.25E-2</v>
      </c>
      <c r="D1857" s="956"/>
      <c r="E1857" s="956"/>
      <c r="F1857" s="956"/>
      <c r="G1857" s="956"/>
      <c r="H1857" s="956">
        <v>100.149</v>
      </c>
      <c r="I1857" s="956">
        <v>100.086</v>
      </c>
      <c r="J1857" s="956">
        <v>100.023</v>
      </c>
      <c r="K1857" s="956">
        <v>99.861000000000004</v>
      </c>
      <c r="L1857" s="956">
        <v>99.486000000000004</v>
      </c>
      <c r="M1857" s="957">
        <v>99.111000000000004</v>
      </c>
      <c r="N1857" s="1011"/>
      <c r="O1857" s="1011"/>
      <c r="P1857" s="1184"/>
    </row>
    <row r="1858" spans="1:16" ht="15.75">
      <c r="A1858" s="1036"/>
      <c r="B1858" s="1011"/>
      <c r="C1858" s="964">
        <v>6.3750000000000001E-2</v>
      </c>
      <c r="D1858" s="956"/>
      <c r="E1858" s="956"/>
      <c r="F1858" s="956"/>
      <c r="G1858" s="956"/>
      <c r="H1858" s="956">
        <v>100.209</v>
      </c>
      <c r="I1858" s="956">
        <v>100.146</v>
      </c>
      <c r="J1858" s="956">
        <v>100.083</v>
      </c>
      <c r="K1858" s="956">
        <v>99.921000000000006</v>
      </c>
      <c r="L1858" s="956">
        <v>99.546000000000006</v>
      </c>
      <c r="M1858" s="957">
        <v>99.171000000000006</v>
      </c>
      <c r="N1858" s="1011"/>
      <c r="O1858" s="1011"/>
      <c r="P1858" s="1184"/>
    </row>
    <row r="1859" spans="1:16" ht="15.75">
      <c r="A1859" s="1036"/>
      <c r="B1859" s="1011"/>
      <c r="C1859" s="964">
        <v>6.5000000000000002E-2</v>
      </c>
      <c r="D1859" s="956"/>
      <c r="E1859" s="956"/>
      <c r="F1859" s="956"/>
      <c r="G1859" s="956"/>
      <c r="H1859" s="956">
        <v>100.44</v>
      </c>
      <c r="I1859" s="956">
        <v>100.377</v>
      </c>
      <c r="J1859" s="956">
        <v>100.31399999999999</v>
      </c>
      <c r="K1859" s="956">
        <v>100.152</v>
      </c>
      <c r="L1859" s="956">
        <v>99.777000000000001</v>
      </c>
      <c r="M1859" s="957">
        <v>99.402000000000001</v>
      </c>
      <c r="N1859" s="1011"/>
      <c r="O1859" s="1011"/>
      <c r="P1859" s="1184"/>
    </row>
    <row r="1860" spans="1:16" ht="15.75">
      <c r="A1860" s="1036"/>
      <c r="B1860" s="1011"/>
      <c r="C1860" s="964">
        <v>6.6250000000000003E-2</v>
      </c>
      <c r="D1860" s="956"/>
      <c r="E1860" s="956"/>
      <c r="F1860" s="956"/>
      <c r="G1860" s="956"/>
      <c r="H1860" s="956">
        <v>100.67400000000001</v>
      </c>
      <c r="I1860" s="956">
        <v>100.611</v>
      </c>
      <c r="J1860" s="956">
        <v>100.548</v>
      </c>
      <c r="K1860" s="956">
        <v>100.386</v>
      </c>
      <c r="L1860" s="956">
        <v>100.011</v>
      </c>
      <c r="M1860" s="957">
        <v>99.635999999999996</v>
      </c>
      <c r="N1860" s="1011"/>
      <c r="O1860" s="1011"/>
      <c r="P1860" s="1184"/>
    </row>
    <row r="1861" spans="1:16" ht="15.75">
      <c r="A1861" s="1036"/>
      <c r="B1861" s="1011"/>
      <c r="C1861" s="964">
        <v>6.7500000000000004E-2</v>
      </c>
      <c r="D1861" s="956"/>
      <c r="E1861" s="956"/>
      <c r="F1861" s="956"/>
      <c r="G1861" s="956"/>
      <c r="H1861" s="956">
        <v>100.745</v>
      </c>
      <c r="I1861" s="956">
        <v>100.682</v>
      </c>
      <c r="J1861" s="956">
        <v>100.619</v>
      </c>
      <c r="K1861" s="956">
        <v>100.45699999999999</v>
      </c>
      <c r="L1861" s="956">
        <v>100.08199999999999</v>
      </c>
      <c r="M1861" s="957">
        <v>99.706999999999994</v>
      </c>
      <c r="N1861" s="1011"/>
      <c r="O1861" s="1011"/>
      <c r="P1861" s="1184"/>
    </row>
    <row r="1862" spans="1:16" ht="15.75">
      <c r="A1862" s="1036"/>
      <c r="B1862" s="1011"/>
      <c r="C1862" s="964">
        <v>6.8750000000000006E-2</v>
      </c>
      <c r="D1862" s="956"/>
      <c r="E1862" s="956"/>
      <c r="F1862" s="956"/>
      <c r="G1862" s="956"/>
      <c r="H1862" s="956">
        <v>100.986</v>
      </c>
      <c r="I1862" s="956">
        <v>100.923</v>
      </c>
      <c r="J1862" s="956">
        <v>100.86</v>
      </c>
      <c r="K1862" s="956">
        <v>100.69799999999999</v>
      </c>
      <c r="L1862" s="956">
        <v>100.32299999999999</v>
      </c>
      <c r="M1862" s="957">
        <v>99.947999999999993</v>
      </c>
      <c r="N1862" s="1011"/>
      <c r="O1862" s="1011"/>
      <c r="P1862" s="1184"/>
    </row>
    <row r="1863" spans="1:16" ht="15.75">
      <c r="A1863" s="1036"/>
      <c r="B1863" s="1011"/>
      <c r="C1863" s="964">
        <v>7.0000000000000007E-2</v>
      </c>
      <c r="D1863" s="956"/>
      <c r="E1863" s="956"/>
      <c r="F1863" s="956"/>
      <c r="G1863" s="956"/>
      <c r="H1863" s="956">
        <v>101.227</v>
      </c>
      <c r="I1863" s="956">
        <v>101.164</v>
      </c>
      <c r="J1863" s="956">
        <v>101.101</v>
      </c>
      <c r="K1863" s="956">
        <v>100.93899999999999</v>
      </c>
      <c r="L1863" s="956">
        <v>100.56399999999999</v>
      </c>
      <c r="M1863" s="957">
        <v>100.18899999999999</v>
      </c>
      <c r="N1863" s="1011"/>
      <c r="O1863" s="1011"/>
      <c r="P1863" s="1184"/>
    </row>
    <row r="1864" spans="1:16" ht="15.75">
      <c r="A1864" s="1001"/>
      <c r="B1864" s="1001"/>
      <c r="C1864" s="964">
        <v>7.1249999999999994E-2</v>
      </c>
      <c r="D1864" s="956"/>
      <c r="E1864" s="956"/>
      <c r="F1864" s="956"/>
      <c r="G1864" s="956"/>
      <c r="H1864" s="956">
        <v>101.46899999999999</v>
      </c>
      <c r="I1864" s="956">
        <v>101.40600000000001</v>
      </c>
      <c r="J1864" s="956">
        <v>101.343</v>
      </c>
      <c r="K1864" s="956">
        <v>101.181</v>
      </c>
      <c r="L1864" s="956">
        <v>100.806</v>
      </c>
      <c r="M1864" s="957">
        <v>100.431</v>
      </c>
      <c r="N1864" s="1001"/>
      <c r="O1864" s="1001"/>
      <c r="P1864" s="1184"/>
    </row>
    <row r="1865" spans="1:16" ht="16.5" thickBot="1">
      <c r="A1865" s="1057"/>
      <c r="B1865" s="1057"/>
      <c r="C1865" s="965" t="s">
        <v>50</v>
      </c>
      <c r="D1865" s="959"/>
      <c r="E1865" s="959"/>
      <c r="F1865" s="959"/>
      <c r="G1865" s="959"/>
      <c r="H1865" s="959" t="s">
        <v>50</v>
      </c>
      <c r="I1865" s="959" t="s">
        <v>50</v>
      </c>
      <c r="J1865" s="959" t="s">
        <v>50</v>
      </c>
      <c r="K1865" s="959" t="s">
        <v>50</v>
      </c>
      <c r="L1865" s="959" t="s">
        <v>50</v>
      </c>
      <c r="M1865" s="960" t="s">
        <v>50</v>
      </c>
      <c r="N1865" s="1057"/>
      <c r="O1865" s="1057"/>
      <c r="P1865" s="1184"/>
    </row>
    <row r="1866" spans="1:16" ht="16.5" thickBot="1">
      <c r="A1866" s="1058"/>
      <c r="B1866" s="1058"/>
      <c r="C1866" s="1834" t="s">
        <v>742</v>
      </c>
      <c r="D1866" s="1835"/>
      <c r="E1866" s="1835"/>
      <c r="F1866" s="1835"/>
      <c r="G1866" s="1835"/>
      <c r="H1866" s="1835"/>
      <c r="I1866" s="1835"/>
      <c r="J1866" s="1835"/>
      <c r="K1866" s="1835"/>
      <c r="L1866" s="1835"/>
      <c r="M1866" s="1836"/>
      <c r="N1866" s="1058"/>
      <c r="O1866" s="1058"/>
      <c r="P1866" s="1184"/>
    </row>
    <row r="1867" spans="1:16" ht="15.75">
      <c r="A1867" s="1036"/>
      <c r="B1867" s="1011"/>
      <c r="C1867" s="1832" t="s">
        <v>743</v>
      </c>
      <c r="D1867" s="1833"/>
      <c r="E1867" s="1833"/>
      <c r="F1867" s="1833"/>
      <c r="G1867" s="1833"/>
      <c r="H1867" s="940"/>
      <c r="I1867" s="940"/>
      <c r="J1867" s="943"/>
      <c r="K1867" s="943"/>
      <c r="L1867" s="940"/>
      <c r="M1867" s="966"/>
      <c r="N1867" s="1011"/>
      <c r="O1867" s="1011"/>
      <c r="P1867" s="1184"/>
    </row>
    <row r="1868" spans="1:16" ht="15.75">
      <c r="A1868" s="1036"/>
      <c r="B1868" s="1011"/>
      <c r="C1868" s="963"/>
      <c r="D1868" s="946"/>
      <c r="E1868" s="946"/>
      <c r="F1868" s="946"/>
      <c r="G1868" s="946"/>
      <c r="H1868" s="946"/>
      <c r="I1868" s="946"/>
      <c r="J1868" s="947"/>
      <c r="K1868" s="947"/>
      <c r="L1868" s="946"/>
      <c r="M1868" s="948"/>
      <c r="N1868" s="1011"/>
      <c r="O1868" s="1011"/>
      <c r="P1868" s="1184"/>
    </row>
    <row r="1869" spans="1:16" ht="15.75">
      <c r="A1869" s="1036"/>
      <c r="B1869" s="1011"/>
      <c r="C1869" s="949"/>
      <c r="D1869" s="950"/>
      <c r="E1869" s="950"/>
      <c r="F1869" s="950"/>
      <c r="G1869" s="950"/>
      <c r="H1869" s="950"/>
      <c r="I1869" s="950"/>
      <c r="J1869" s="950"/>
      <c r="K1869" s="950"/>
      <c r="L1869" s="950"/>
      <c r="M1869" s="951"/>
      <c r="N1869" s="1011"/>
      <c r="O1869" s="1011"/>
      <c r="P1869" s="1184"/>
    </row>
    <row r="1870" spans="1:16" ht="15.75">
      <c r="A1870" s="1036"/>
      <c r="B1870" s="1011"/>
      <c r="C1870" s="952" t="s">
        <v>548</v>
      </c>
      <c r="D1870" s="953" t="s">
        <v>549</v>
      </c>
      <c r="E1870" s="953" t="s">
        <v>550</v>
      </c>
      <c r="F1870" s="953" t="s">
        <v>551</v>
      </c>
      <c r="G1870" s="953" t="s">
        <v>552</v>
      </c>
      <c r="H1870" s="953" t="s">
        <v>553</v>
      </c>
      <c r="I1870" s="953" t="s">
        <v>554</v>
      </c>
      <c r="J1870" s="953" t="s">
        <v>555</v>
      </c>
      <c r="K1870" s="953" t="s">
        <v>556</v>
      </c>
      <c r="L1870" s="953" t="s">
        <v>557</v>
      </c>
      <c r="M1870" s="954" t="s">
        <v>558</v>
      </c>
      <c r="N1870" s="1011"/>
      <c r="O1870" s="1011"/>
      <c r="P1870" s="1184"/>
    </row>
    <row r="1871" spans="1:16" ht="15.75">
      <c r="A1871" s="1036"/>
      <c r="B1871" s="1011"/>
      <c r="C1871" s="964">
        <v>5.2499999999999998E-2</v>
      </c>
      <c r="D1871" s="956"/>
      <c r="E1871" s="956"/>
      <c r="F1871" s="956"/>
      <c r="G1871" s="956"/>
      <c r="H1871" s="956">
        <v>96.718000000000004</v>
      </c>
      <c r="I1871" s="956">
        <v>96.655000000000001</v>
      </c>
      <c r="J1871" s="956">
        <v>96.591999999999999</v>
      </c>
      <c r="K1871" s="956">
        <v>96.43</v>
      </c>
      <c r="L1871" s="956">
        <v>96.055000000000007</v>
      </c>
      <c r="M1871" s="957">
        <v>95.68</v>
      </c>
      <c r="N1871" s="1011"/>
      <c r="O1871" s="1011"/>
      <c r="P1871" s="1184"/>
    </row>
    <row r="1872" spans="1:16" ht="15.75">
      <c r="A1872" s="1036"/>
      <c r="B1872" s="1011"/>
      <c r="C1872" s="964">
        <v>5.3749999999999999E-2</v>
      </c>
      <c r="D1872" s="956"/>
      <c r="E1872" s="956"/>
      <c r="F1872" s="956"/>
      <c r="G1872" s="956"/>
      <c r="H1872" s="956">
        <v>97.192999999999998</v>
      </c>
      <c r="I1872" s="956">
        <v>97.13</v>
      </c>
      <c r="J1872" s="956">
        <v>97.066999999999993</v>
      </c>
      <c r="K1872" s="956">
        <v>96.905000000000001</v>
      </c>
      <c r="L1872" s="956">
        <v>96.53</v>
      </c>
      <c r="M1872" s="957">
        <v>96.155000000000001</v>
      </c>
      <c r="N1872" s="1011"/>
      <c r="O1872" s="1011"/>
      <c r="P1872" s="1184"/>
    </row>
    <row r="1873" spans="1:16" ht="15.75">
      <c r="A1873" s="1036"/>
      <c r="B1873" s="1011"/>
      <c r="C1873" s="964">
        <v>5.5E-2</v>
      </c>
      <c r="D1873" s="956"/>
      <c r="E1873" s="956"/>
      <c r="F1873" s="956"/>
      <c r="G1873" s="956"/>
      <c r="H1873" s="956">
        <v>97.668000000000006</v>
      </c>
      <c r="I1873" s="956">
        <v>97.605000000000004</v>
      </c>
      <c r="J1873" s="956">
        <v>97.542000000000002</v>
      </c>
      <c r="K1873" s="956">
        <v>97.38</v>
      </c>
      <c r="L1873" s="956">
        <v>97.004999999999995</v>
      </c>
      <c r="M1873" s="957">
        <v>96.63</v>
      </c>
      <c r="N1873" s="1011"/>
      <c r="O1873" s="1011"/>
      <c r="P1873" s="1184"/>
    </row>
    <row r="1874" spans="1:16" ht="15.75">
      <c r="A1874" s="1036"/>
      <c r="B1874" s="1011"/>
      <c r="C1874" s="964">
        <v>5.6250000000000001E-2</v>
      </c>
      <c r="D1874" s="956"/>
      <c r="E1874" s="956"/>
      <c r="F1874" s="956"/>
      <c r="G1874" s="956"/>
      <c r="H1874" s="956">
        <v>98.141999999999996</v>
      </c>
      <c r="I1874" s="956">
        <v>98.078999999999994</v>
      </c>
      <c r="J1874" s="956">
        <v>98.016000000000005</v>
      </c>
      <c r="K1874" s="956">
        <v>97.853999999999999</v>
      </c>
      <c r="L1874" s="956">
        <v>97.478999999999999</v>
      </c>
      <c r="M1874" s="957">
        <v>97.103999999999999</v>
      </c>
      <c r="N1874" s="1011"/>
      <c r="O1874" s="1011"/>
      <c r="P1874" s="1184"/>
    </row>
    <row r="1875" spans="1:16" ht="15.75">
      <c r="A1875" s="1036"/>
      <c r="B1875" s="1011"/>
      <c r="C1875" s="964">
        <v>5.7500000000000002E-2</v>
      </c>
      <c r="D1875" s="956"/>
      <c r="E1875" s="956"/>
      <c r="F1875" s="956"/>
      <c r="G1875" s="956"/>
      <c r="H1875" s="956">
        <v>98.584999999999994</v>
      </c>
      <c r="I1875" s="956">
        <v>98.522000000000006</v>
      </c>
      <c r="J1875" s="956">
        <v>98.459000000000003</v>
      </c>
      <c r="K1875" s="956">
        <v>98.296999999999997</v>
      </c>
      <c r="L1875" s="956">
        <v>97.921999999999997</v>
      </c>
      <c r="M1875" s="957">
        <v>97.546999999999997</v>
      </c>
      <c r="N1875" s="1011"/>
      <c r="O1875" s="1011"/>
      <c r="P1875" s="1184"/>
    </row>
    <row r="1876" spans="1:16" ht="15.75">
      <c r="A1876" s="1036"/>
      <c r="B1876" s="1011"/>
      <c r="C1876" s="964">
        <v>5.8749999999999997E-2</v>
      </c>
      <c r="D1876" s="956"/>
      <c r="E1876" s="956"/>
      <c r="F1876" s="956"/>
      <c r="G1876" s="956"/>
      <c r="H1876" s="956">
        <v>98.656999999999996</v>
      </c>
      <c r="I1876" s="956">
        <v>98.593999999999994</v>
      </c>
      <c r="J1876" s="956">
        <v>98.531000000000006</v>
      </c>
      <c r="K1876" s="956">
        <v>98.369</v>
      </c>
      <c r="L1876" s="956">
        <v>97.994</v>
      </c>
      <c r="M1876" s="957">
        <v>97.619</v>
      </c>
      <c r="N1876" s="1011"/>
      <c r="O1876" s="1011"/>
      <c r="P1876" s="1184"/>
    </row>
    <row r="1877" spans="1:16" ht="15.75">
      <c r="A1877" s="1036"/>
      <c r="B1877" s="1011"/>
      <c r="C1877" s="964">
        <v>0.06</v>
      </c>
      <c r="D1877" s="956"/>
      <c r="E1877" s="956"/>
      <c r="F1877" s="956"/>
      <c r="G1877" s="956"/>
      <c r="H1877" s="956">
        <v>98.91</v>
      </c>
      <c r="I1877" s="956">
        <v>98.846999999999994</v>
      </c>
      <c r="J1877" s="956">
        <v>98.784000000000006</v>
      </c>
      <c r="K1877" s="956">
        <v>98.622</v>
      </c>
      <c r="L1877" s="956">
        <v>98.247</v>
      </c>
      <c r="M1877" s="957">
        <v>97.872</v>
      </c>
      <c r="N1877" s="1011"/>
      <c r="O1877" s="1011"/>
      <c r="P1877" s="1184"/>
    </row>
    <row r="1878" spans="1:16" ht="15.75">
      <c r="A1878" s="1036"/>
      <c r="B1878" s="1011"/>
      <c r="C1878" s="964">
        <v>6.1249999999999999E-2</v>
      </c>
      <c r="D1878" s="956"/>
      <c r="E1878" s="956"/>
      <c r="F1878" s="956"/>
      <c r="G1878" s="956"/>
      <c r="H1878" s="956">
        <v>99.16</v>
      </c>
      <c r="I1878" s="956">
        <v>99.096999999999994</v>
      </c>
      <c r="J1878" s="956">
        <v>99.034000000000006</v>
      </c>
      <c r="K1878" s="956">
        <v>98.872</v>
      </c>
      <c r="L1878" s="956">
        <v>98.497</v>
      </c>
      <c r="M1878" s="957">
        <v>98.122</v>
      </c>
      <c r="N1878" s="1011"/>
      <c r="O1878" s="1011"/>
      <c r="P1878" s="1184"/>
    </row>
    <row r="1879" spans="1:16" ht="15.75">
      <c r="A1879" s="1036"/>
      <c r="B1879" s="1011"/>
      <c r="C1879" s="964">
        <v>6.25E-2</v>
      </c>
      <c r="D1879" s="956"/>
      <c r="E1879" s="956"/>
      <c r="F1879" s="956"/>
      <c r="G1879" s="956"/>
      <c r="H1879" s="956">
        <v>99.414000000000001</v>
      </c>
      <c r="I1879" s="956">
        <v>99.350999999999999</v>
      </c>
      <c r="J1879" s="956">
        <v>99.287999999999997</v>
      </c>
      <c r="K1879" s="956">
        <v>99.126000000000005</v>
      </c>
      <c r="L1879" s="956">
        <v>98.751000000000005</v>
      </c>
      <c r="M1879" s="957">
        <v>98.376000000000005</v>
      </c>
      <c r="N1879" s="1011"/>
      <c r="O1879" s="1011"/>
      <c r="P1879" s="1184"/>
    </row>
    <row r="1880" spans="1:16" ht="15.75">
      <c r="A1880" s="1036"/>
      <c r="B1880" s="1011"/>
      <c r="C1880" s="964">
        <v>6.3750000000000001E-2</v>
      </c>
      <c r="D1880" s="956"/>
      <c r="E1880" s="956"/>
      <c r="F1880" s="956"/>
      <c r="G1880" s="956"/>
      <c r="H1880" s="956">
        <v>99.674999999999997</v>
      </c>
      <c r="I1880" s="956">
        <v>99.611999999999995</v>
      </c>
      <c r="J1880" s="956">
        <v>99.549000000000007</v>
      </c>
      <c r="K1880" s="956">
        <v>99.387</v>
      </c>
      <c r="L1880" s="956">
        <v>99.012</v>
      </c>
      <c r="M1880" s="957">
        <v>98.637</v>
      </c>
      <c r="N1880" s="1011"/>
      <c r="O1880" s="1011"/>
      <c r="P1880" s="1184"/>
    </row>
    <row r="1881" spans="1:16" ht="15.75">
      <c r="A1881" s="1036"/>
      <c r="B1881" s="1011"/>
      <c r="C1881" s="964">
        <v>6.5000000000000002E-2</v>
      </c>
      <c r="D1881" s="956"/>
      <c r="E1881" s="956"/>
      <c r="F1881" s="956"/>
      <c r="G1881" s="956"/>
      <c r="H1881" s="956">
        <v>100.12</v>
      </c>
      <c r="I1881" s="956">
        <v>100.057</v>
      </c>
      <c r="J1881" s="956">
        <v>99.994</v>
      </c>
      <c r="K1881" s="956">
        <v>99.831999999999994</v>
      </c>
      <c r="L1881" s="956">
        <v>99.456999999999994</v>
      </c>
      <c r="M1881" s="957">
        <v>99.081999999999994</v>
      </c>
      <c r="N1881" s="1011"/>
      <c r="O1881" s="1011"/>
      <c r="P1881" s="1184"/>
    </row>
    <row r="1882" spans="1:16" ht="15.75">
      <c r="A1882" s="1036"/>
      <c r="B1882" s="1011"/>
      <c r="C1882" s="964">
        <v>6.6250000000000003E-2</v>
      </c>
      <c r="D1882" s="956"/>
      <c r="E1882" s="956"/>
      <c r="F1882" s="956"/>
      <c r="G1882" s="956"/>
      <c r="H1882" s="956">
        <v>100.56399999999999</v>
      </c>
      <c r="I1882" s="956">
        <v>100.501</v>
      </c>
      <c r="J1882" s="956">
        <v>100.438</v>
      </c>
      <c r="K1882" s="956">
        <v>100.276</v>
      </c>
      <c r="L1882" s="956">
        <v>99.900999999999996</v>
      </c>
      <c r="M1882" s="957">
        <v>99.525999999999996</v>
      </c>
      <c r="N1882" s="1011"/>
      <c r="O1882" s="1011"/>
      <c r="P1882" s="1184"/>
    </row>
    <row r="1883" spans="1:16" ht="15.75">
      <c r="A1883" s="1001"/>
      <c r="B1883" s="1001"/>
      <c r="C1883" s="964">
        <v>6.7500000000000004E-2</v>
      </c>
      <c r="D1883" s="956"/>
      <c r="E1883" s="956"/>
      <c r="F1883" s="956"/>
      <c r="G1883" s="956"/>
      <c r="H1883" s="956">
        <v>100.453</v>
      </c>
      <c r="I1883" s="956">
        <v>100.39</v>
      </c>
      <c r="J1883" s="956">
        <v>100.327</v>
      </c>
      <c r="K1883" s="956">
        <v>100.16500000000001</v>
      </c>
      <c r="L1883" s="956">
        <v>99.79</v>
      </c>
      <c r="M1883" s="957">
        <v>99.415000000000006</v>
      </c>
      <c r="N1883" s="1001"/>
      <c r="O1883" s="1001"/>
      <c r="P1883" s="1184"/>
    </row>
    <row r="1884" spans="1:16" ht="15.75">
      <c r="A1884" s="1059"/>
      <c r="B1884" s="985"/>
      <c r="C1884" s="964">
        <v>6.8750000000000006E-2</v>
      </c>
      <c r="D1884" s="956"/>
      <c r="E1884" s="956"/>
      <c r="F1884" s="956"/>
      <c r="G1884" s="956"/>
      <c r="H1884" s="956">
        <v>100.905</v>
      </c>
      <c r="I1884" s="956">
        <v>100.842</v>
      </c>
      <c r="J1884" s="956">
        <v>100.779</v>
      </c>
      <c r="K1884" s="956">
        <v>100.617</v>
      </c>
      <c r="L1884" s="956">
        <v>100.242</v>
      </c>
      <c r="M1884" s="957">
        <v>99.867000000000004</v>
      </c>
      <c r="N1884" s="1010"/>
      <c r="O1884" s="1060"/>
      <c r="P1884" s="1184"/>
    </row>
    <row r="1885" spans="1:16" ht="15.75">
      <c r="A1885" s="1058"/>
      <c r="B1885" s="1058"/>
      <c r="C1885" s="964">
        <v>7.0000000000000007E-2</v>
      </c>
      <c r="D1885" s="956"/>
      <c r="E1885" s="956"/>
      <c r="F1885" s="956"/>
      <c r="G1885" s="956"/>
      <c r="H1885" s="956">
        <v>101.36199999999999</v>
      </c>
      <c r="I1885" s="956">
        <v>101.29900000000001</v>
      </c>
      <c r="J1885" s="956">
        <v>101.236</v>
      </c>
      <c r="K1885" s="956">
        <v>101.074</v>
      </c>
      <c r="L1885" s="956">
        <v>100.699</v>
      </c>
      <c r="M1885" s="957">
        <v>100.324</v>
      </c>
      <c r="N1885" s="1061"/>
      <c r="O1885" s="1062"/>
      <c r="P1885" s="1184"/>
    </row>
    <row r="1886" spans="1:16" ht="15.75">
      <c r="A1886" s="1036"/>
      <c r="B1886" s="1011"/>
      <c r="C1886" s="964">
        <v>7.1249999999999994E-2</v>
      </c>
      <c r="D1886" s="956"/>
      <c r="E1886" s="956"/>
      <c r="F1886" s="956"/>
      <c r="G1886" s="956"/>
      <c r="H1886" s="956">
        <v>101.447</v>
      </c>
      <c r="I1886" s="956">
        <v>101.384</v>
      </c>
      <c r="J1886" s="956">
        <v>101.321</v>
      </c>
      <c r="K1886" s="956">
        <v>101.15900000000001</v>
      </c>
      <c r="L1886" s="956">
        <v>100.78400000000001</v>
      </c>
      <c r="M1886" s="957">
        <v>100.40900000000001</v>
      </c>
      <c r="N1886" s="1061"/>
      <c r="O1886" s="1062"/>
      <c r="P1886" s="1184"/>
    </row>
    <row r="1887" spans="1:16" ht="15.75">
      <c r="A1887" s="1036"/>
      <c r="B1887" s="1011"/>
      <c r="C1887" s="964" t="s">
        <v>50</v>
      </c>
      <c r="D1887" s="956"/>
      <c r="E1887" s="956"/>
      <c r="F1887" s="956"/>
      <c r="G1887" s="956"/>
      <c r="H1887" s="956" t="s">
        <v>50</v>
      </c>
      <c r="I1887" s="956" t="s">
        <v>50</v>
      </c>
      <c r="J1887" s="956" t="s">
        <v>50</v>
      </c>
      <c r="K1887" s="956" t="s">
        <v>50</v>
      </c>
      <c r="L1887" s="956" t="s">
        <v>50</v>
      </c>
      <c r="M1887" s="957" t="s">
        <v>50</v>
      </c>
      <c r="N1887" s="1063"/>
      <c r="O1887" s="1064"/>
      <c r="P1887" s="1184"/>
    </row>
    <row r="1888" spans="1:16" ht="15.75">
      <c r="A1888" s="1036"/>
      <c r="B1888" s="1011"/>
      <c r="C1888" s="964" t="s">
        <v>50</v>
      </c>
      <c r="D1888" s="956"/>
      <c r="E1888" s="956"/>
      <c r="F1888" s="956"/>
      <c r="G1888" s="956"/>
      <c r="H1888" s="956" t="s">
        <v>50</v>
      </c>
      <c r="I1888" s="956" t="s">
        <v>50</v>
      </c>
      <c r="J1888" s="956" t="s">
        <v>50</v>
      </c>
      <c r="K1888" s="956" t="s">
        <v>50</v>
      </c>
      <c r="L1888" s="956" t="s">
        <v>50</v>
      </c>
      <c r="M1888" s="957" t="s">
        <v>50</v>
      </c>
      <c r="N1888" s="1063"/>
      <c r="O1888" s="1064"/>
      <c r="P1888" s="1184"/>
    </row>
    <row r="1889" spans="1:16" ht="15.75">
      <c r="A1889" s="1036"/>
      <c r="B1889" s="1011"/>
      <c r="C1889" s="964" t="s">
        <v>50</v>
      </c>
      <c r="D1889" s="956"/>
      <c r="E1889" s="956"/>
      <c r="F1889" s="956"/>
      <c r="G1889" s="956"/>
      <c r="H1889" s="956" t="s">
        <v>50</v>
      </c>
      <c r="I1889" s="956" t="s">
        <v>50</v>
      </c>
      <c r="J1889" s="956" t="s">
        <v>50</v>
      </c>
      <c r="K1889" s="956" t="s">
        <v>50</v>
      </c>
      <c r="L1889" s="956" t="s">
        <v>50</v>
      </c>
      <c r="M1889" s="957" t="s">
        <v>50</v>
      </c>
      <c r="N1889" s="987"/>
      <c r="O1889" s="1065"/>
      <c r="P1889" s="1184"/>
    </row>
    <row r="1890" spans="1:16" ht="16.5" thickBot="1">
      <c r="A1890" s="1066"/>
      <c r="B1890" s="1067"/>
      <c r="C1890" s="965" t="s">
        <v>50</v>
      </c>
      <c r="D1890" s="959"/>
      <c r="E1890" s="959"/>
      <c r="F1890" s="959"/>
      <c r="G1890" s="959"/>
      <c r="H1890" s="959" t="s">
        <v>50</v>
      </c>
      <c r="I1890" s="959" t="s">
        <v>50</v>
      </c>
      <c r="J1890" s="959" t="s">
        <v>50</v>
      </c>
      <c r="K1890" s="959" t="s">
        <v>50</v>
      </c>
      <c r="L1890" s="959" t="s">
        <v>50</v>
      </c>
      <c r="M1890" s="960" t="s">
        <v>50</v>
      </c>
      <c r="N1890" s="1068"/>
      <c r="O1890" s="1069"/>
      <c r="P1890" s="1184"/>
    </row>
    <row r="1891" spans="1:16" ht="15.75" thickBot="1">
      <c r="A1891" s="1070" t="s">
        <v>678</v>
      </c>
      <c r="B1891" s="1020"/>
      <c r="C1891" s="1020"/>
      <c r="D1891" s="1020"/>
      <c r="E1891" s="1020"/>
      <c r="F1891" s="1020"/>
      <c r="G1891" s="1020"/>
      <c r="H1891" s="1020"/>
      <c r="I1891" s="1020"/>
      <c r="J1891" s="1020"/>
      <c r="K1891" s="1006" t="s">
        <v>583</v>
      </c>
      <c r="L1891" s="1020"/>
      <c r="M1891" s="1020"/>
      <c r="N1891" s="1020"/>
      <c r="O1891" s="1071"/>
      <c r="P1891" s="1184"/>
    </row>
    <row r="1892" spans="1:16" ht="16.5" thickBot="1">
      <c r="A1892" s="1029"/>
      <c r="B1892" s="1030"/>
      <c r="C1892" s="1031"/>
      <c r="D1892" s="1031"/>
      <c r="E1892" s="1031"/>
      <c r="F1892" s="1031"/>
      <c r="G1892" s="1031"/>
      <c r="H1892" s="1032" t="s">
        <v>744</v>
      </c>
      <c r="I1892" s="1031"/>
      <c r="J1892" s="1031"/>
      <c r="K1892" s="1031"/>
      <c r="L1892" s="1031"/>
      <c r="M1892" s="1031"/>
      <c r="N1892" s="1030"/>
      <c r="O1892" s="1033"/>
      <c r="P1892" s="1184"/>
    </row>
    <row r="1893" spans="1:16" ht="16.5" thickBot="1">
      <c r="A1893" s="1044"/>
      <c r="B1893" s="977"/>
      <c r="C1893" s="1834" t="s">
        <v>745</v>
      </c>
      <c r="D1893" s="1835"/>
      <c r="E1893" s="1835"/>
      <c r="F1893" s="1835"/>
      <c r="G1893" s="1835"/>
      <c r="H1893" s="1835"/>
      <c r="I1893" s="1835"/>
      <c r="J1893" s="1835"/>
      <c r="K1893" s="1835"/>
      <c r="L1893" s="1835"/>
      <c r="M1893" s="1836"/>
      <c r="N1893" s="972"/>
      <c r="O1893" s="972"/>
      <c r="P1893" s="1184"/>
    </row>
    <row r="1894" spans="1:16" ht="15.75">
      <c r="A1894" s="1044"/>
      <c r="B1894" s="1073"/>
      <c r="C1894" s="1074" t="s">
        <v>746</v>
      </c>
      <c r="D1894" s="1121"/>
      <c r="E1894" s="1122"/>
      <c r="F1894" s="1122"/>
      <c r="G1894" s="1075"/>
      <c r="H1894" s="1123"/>
      <c r="I1894" s="1076"/>
      <c r="J1894" s="1078"/>
      <c r="K1894" s="1079"/>
      <c r="L1894" s="1075"/>
      <c r="M1894" s="1080" t="s">
        <v>747</v>
      </c>
      <c r="N1894" s="1112"/>
      <c r="O1894" s="972"/>
      <c r="P1894" s="1184"/>
    </row>
    <row r="1895" spans="1:16" ht="15.75">
      <c r="A1895" s="1044"/>
      <c r="B1895" s="1073"/>
      <c r="C1895" s="971"/>
      <c r="D1895" s="1083"/>
      <c r="E1895" s="1124"/>
      <c r="F1895" s="1084"/>
      <c r="G1895" s="1085"/>
      <c r="H1895" s="1086"/>
      <c r="I1895" s="1087"/>
      <c r="J1895" s="1088"/>
      <c r="K1895" s="1089"/>
      <c r="L1895" s="1083"/>
      <c r="M1895" s="1090"/>
      <c r="N1895" s="972"/>
      <c r="O1895" s="972"/>
      <c r="P1895" s="1184"/>
    </row>
    <row r="1896" spans="1:16" ht="15.75">
      <c r="A1896" s="1044"/>
      <c r="B1896" s="977"/>
      <c r="C1896" s="1091"/>
      <c r="D1896" s="950"/>
      <c r="E1896" s="1092"/>
      <c r="F1896" s="950"/>
      <c r="G1896" s="950"/>
      <c r="H1896" s="1092"/>
      <c r="I1896" s="1092"/>
      <c r="J1896" s="950"/>
      <c r="K1896" s="1092"/>
      <c r="L1896" s="950"/>
      <c r="M1896" s="1093"/>
      <c r="N1896" s="972"/>
      <c r="O1896" s="972"/>
      <c r="P1896" s="1184"/>
    </row>
    <row r="1897" spans="1:16" ht="15.75">
      <c r="A1897" s="1044"/>
      <c r="B1897" s="977"/>
      <c r="C1897" s="952" t="s">
        <v>548</v>
      </c>
      <c r="D1897" s="953" t="s">
        <v>549</v>
      </c>
      <c r="E1897" s="953" t="s">
        <v>550</v>
      </c>
      <c r="F1897" s="953" t="s">
        <v>551</v>
      </c>
      <c r="G1897" s="953" t="s">
        <v>552</v>
      </c>
      <c r="H1897" s="953" t="s">
        <v>553</v>
      </c>
      <c r="I1897" s="953" t="s">
        <v>554</v>
      </c>
      <c r="J1897" s="953" t="s">
        <v>555</v>
      </c>
      <c r="K1897" s="953" t="s">
        <v>556</v>
      </c>
      <c r="L1897" s="953" t="s">
        <v>557</v>
      </c>
      <c r="M1897" s="954" t="s">
        <v>558</v>
      </c>
      <c r="N1897" s="972"/>
      <c r="O1897" s="972"/>
      <c r="P1897" s="1184"/>
    </row>
    <row r="1898" spans="1:16" ht="15.75">
      <c r="C1898" s="964">
        <v>4.4999999999999998E-2</v>
      </c>
      <c r="D1898" s="956"/>
      <c r="E1898" s="956"/>
      <c r="F1898" s="956"/>
      <c r="G1898" s="956"/>
      <c r="H1898" s="956">
        <v>95.891000000000005</v>
      </c>
      <c r="I1898" s="956">
        <v>95.828000000000003</v>
      </c>
      <c r="J1898" s="956">
        <v>95.765000000000001</v>
      </c>
      <c r="K1898" s="956">
        <v>95.602999999999994</v>
      </c>
      <c r="L1898" s="956">
        <v>95.227999999999994</v>
      </c>
      <c r="M1898" s="957" t="s">
        <v>50</v>
      </c>
      <c r="N1898" s="972"/>
      <c r="O1898" s="972"/>
      <c r="P1898" s="1184"/>
    </row>
    <row r="1899" spans="1:16" ht="15.75">
      <c r="C1899" s="964">
        <v>4.6249999999999999E-2</v>
      </c>
      <c r="D1899" s="956"/>
      <c r="E1899" s="956"/>
      <c r="F1899" s="956"/>
      <c r="G1899" s="956"/>
      <c r="H1899" s="956">
        <v>96.388999999999996</v>
      </c>
      <c r="I1899" s="956">
        <v>96.325999999999993</v>
      </c>
      <c r="J1899" s="956">
        <v>96.263000000000005</v>
      </c>
      <c r="K1899" s="956">
        <v>96.100999999999999</v>
      </c>
      <c r="L1899" s="956">
        <v>95.725999999999999</v>
      </c>
      <c r="M1899" s="957">
        <v>95.350999999999999</v>
      </c>
      <c r="N1899" s="972"/>
      <c r="O1899" s="972"/>
      <c r="P1899" s="1184"/>
    </row>
    <row r="1900" spans="1:16" ht="15.75">
      <c r="C1900" s="964">
        <v>4.7500000000000001E-2</v>
      </c>
      <c r="D1900" s="956"/>
      <c r="E1900" s="956"/>
      <c r="F1900" s="956"/>
      <c r="G1900" s="956"/>
      <c r="H1900" s="956">
        <v>96.748999999999995</v>
      </c>
      <c r="I1900" s="956">
        <v>96.686000000000007</v>
      </c>
      <c r="J1900" s="956">
        <v>96.623000000000005</v>
      </c>
      <c r="K1900" s="956">
        <v>96.460999999999999</v>
      </c>
      <c r="L1900" s="956">
        <v>96.085999999999999</v>
      </c>
      <c r="M1900" s="957">
        <v>95.710999999999999</v>
      </c>
      <c r="N1900" s="972"/>
      <c r="O1900" s="972"/>
      <c r="P1900" s="1184"/>
    </row>
    <row r="1901" spans="1:16" ht="15.75">
      <c r="C1901" s="964">
        <v>4.8750000000000002E-2</v>
      </c>
      <c r="D1901" s="956"/>
      <c r="E1901" s="956"/>
      <c r="F1901" s="956"/>
      <c r="G1901" s="956"/>
      <c r="H1901" s="956">
        <v>97.111000000000004</v>
      </c>
      <c r="I1901" s="956">
        <v>97.048000000000002</v>
      </c>
      <c r="J1901" s="956">
        <v>96.984999999999999</v>
      </c>
      <c r="K1901" s="956">
        <v>96.822999999999993</v>
      </c>
      <c r="L1901" s="956">
        <v>96.447999999999993</v>
      </c>
      <c r="M1901" s="957">
        <v>96.072999999999993</v>
      </c>
      <c r="N1901" s="972"/>
      <c r="O1901" s="972"/>
      <c r="P1901" s="1184"/>
    </row>
    <row r="1902" spans="1:16" ht="15.75">
      <c r="C1902" s="964">
        <v>0.05</v>
      </c>
      <c r="D1902" s="956"/>
      <c r="E1902" s="956"/>
      <c r="F1902" s="956"/>
      <c r="G1902" s="956"/>
      <c r="H1902" s="956">
        <v>97.468999999999994</v>
      </c>
      <c r="I1902" s="956">
        <v>97.406000000000006</v>
      </c>
      <c r="J1902" s="956">
        <v>97.343000000000004</v>
      </c>
      <c r="K1902" s="956">
        <v>97.180999999999997</v>
      </c>
      <c r="L1902" s="956">
        <v>96.805999999999997</v>
      </c>
      <c r="M1902" s="957">
        <v>96.430999999999997</v>
      </c>
      <c r="N1902" s="972"/>
      <c r="O1902" s="972"/>
      <c r="P1902" s="1184"/>
    </row>
    <row r="1903" spans="1:16" ht="15.75">
      <c r="C1903" s="964">
        <v>5.1249999999999997E-2</v>
      </c>
      <c r="D1903" s="956"/>
      <c r="E1903" s="956"/>
      <c r="F1903" s="956"/>
      <c r="G1903" s="956"/>
      <c r="H1903" s="956">
        <v>98.078000000000003</v>
      </c>
      <c r="I1903" s="956">
        <v>98.015000000000001</v>
      </c>
      <c r="J1903" s="956">
        <v>97.951999999999998</v>
      </c>
      <c r="K1903" s="956">
        <v>97.79</v>
      </c>
      <c r="L1903" s="956">
        <v>97.415000000000006</v>
      </c>
      <c r="M1903" s="957">
        <v>97.04</v>
      </c>
      <c r="N1903" s="972"/>
      <c r="O1903" s="972"/>
      <c r="P1903" s="1184"/>
    </row>
    <row r="1904" spans="1:16" ht="15.75">
      <c r="C1904" s="964">
        <v>5.2499999999999998E-2</v>
      </c>
      <c r="D1904" s="956"/>
      <c r="E1904" s="956"/>
      <c r="F1904" s="956"/>
      <c r="G1904" s="956"/>
      <c r="H1904" s="956">
        <v>98.608999999999995</v>
      </c>
      <c r="I1904" s="956">
        <v>98.546000000000006</v>
      </c>
      <c r="J1904" s="956">
        <v>98.483000000000004</v>
      </c>
      <c r="K1904" s="956">
        <v>98.320999999999998</v>
      </c>
      <c r="L1904" s="956">
        <v>97.945999999999998</v>
      </c>
      <c r="M1904" s="957">
        <v>97.570999999999998</v>
      </c>
      <c r="N1904" s="972"/>
      <c r="O1904" s="972"/>
      <c r="P1904" s="1184"/>
    </row>
    <row r="1905" spans="3:16" ht="15.75">
      <c r="C1905" s="964">
        <v>5.3749999999999999E-2</v>
      </c>
      <c r="D1905" s="956"/>
      <c r="E1905" s="956"/>
      <c r="F1905" s="956"/>
      <c r="G1905" s="956"/>
      <c r="H1905" s="956">
        <v>98.933999999999997</v>
      </c>
      <c r="I1905" s="956">
        <v>98.870999999999995</v>
      </c>
      <c r="J1905" s="956">
        <v>98.808000000000007</v>
      </c>
      <c r="K1905" s="956">
        <v>98.646000000000001</v>
      </c>
      <c r="L1905" s="956">
        <v>98.271000000000001</v>
      </c>
      <c r="M1905" s="957">
        <v>97.896000000000001</v>
      </c>
      <c r="N1905" s="972"/>
      <c r="O1905" s="972"/>
      <c r="P1905" s="1184"/>
    </row>
    <row r="1906" spans="3:16" ht="15.75">
      <c r="C1906" s="964">
        <v>5.5E-2</v>
      </c>
      <c r="D1906" s="956"/>
      <c r="E1906" s="956"/>
      <c r="F1906" s="956"/>
      <c r="G1906" s="956"/>
      <c r="H1906" s="956">
        <v>99.257000000000005</v>
      </c>
      <c r="I1906" s="956">
        <v>99.194000000000003</v>
      </c>
      <c r="J1906" s="956">
        <v>99.131</v>
      </c>
      <c r="K1906" s="956">
        <v>98.968999999999994</v>
      </c>
      <c r="L1906" s="956">
        <v>98.593999999999994</v>
      </c>
      <c r="M1906" s="957">
        <v>98.218999999999994</v>
      </c>
      <c r="N1906" s="972"/>
      <c r="O1906" s="972"/>
      <c r="P1906" s="1184"/>
    </row>
    <row r="1907" spans="3:16" ht="15.75">
      <c r="C1907" s="964">
        <v>5.6250000000000001E-2</v>
      </c>
      <c r="D1907" s="956"/>
      <c r="E1907" s="956"/>
      <c r="F1907" s="956"/>
      <c r="G1907" s="956"/>
      <c r="H1907" s="956">
        <v>99.441000000000003</v>
      </c>
      <c r="I1907" s="956">
        <v>99.378</v>
      </c>
      <c r="J1907" s="956">
        <v>99.314999999999998</v>
      </c>
      <c r="K1907" s="956">
        <v>99.153000000000006</v>
      </c>
      <c r="L1907" s="956">
        <v>98.778000000000006</v>
      </c>
      <c r="M1907" s="957">
        <v>98.403000000000006</v>
      </c>
      <c r="N1907" s="972"/>
      <c r="O1907" s="972"/>
      <c r="P1907" s="1184"/>
    </row>
    <row r="1908" spans="3:16" ht="15.75">
      <c r="C1908" s="964">
        <v>5.7500000000000002E-2</v>
      </c>
      <c r="D1908" s="956"/>
      <c r="E1908" s="956"/>
      <c r="F1908" s="956"/>
      <c r="G1908" s="956"/>
      <c r="H1908" s="956">
        <v>99.775000000000006</v>
      </c>
      <c r="I1908" s="956">
        <v>99.712000000000003</v>
      </c>
      <c r="J1908" s="956">
        <v>99.649000000000001</v>
      </c>
      <c r="K1908" s="956">
        <v>99.486999999999995</v>
      </c>
      <c r="L1908" s="956">
        <v>99.111999999999995</v>
      </c>
      <c r="M1908" s="957">
        <v>98.736999999999995</v>
      </c>
      <c r="N1908" s="972"/>
      <c r="O1908" s="972"/>
      <c r="P1908" s="1184"/>
    </row>
    <row r="1909" spans="3:16" ht="15.75">
      <c r="C1909" s="964">
        <v>5.8749999999999997E-2</v>
      </c>
      <c r="D1909" s="956"/>
      <c r="E1909" s="956"/>
      <c r="F1909" s="956"/>
      <c r="G1909" s="956"/>
      <c r="H1909" s="956">
        <v>100.108</v>
      </c>
      <c r="I1909" s="956">
        <v>100.045</v>
      </c>
      <c r="J1909" s="956">
        <v>99.981999999999999</v>
      </c>
      <c r="K1909" s="956">
        <v>99.82</v>
      </c>
      <c r="L1909" s="956">
        <v>99.444999999999993</v>
      </c>
      <c r="M1909" s="957">
        <v>99.07</v>
      </c>
      <c r="N1909" s="972"/>
      <c r="O1909" s="972"/>
      <c r="P1909" s="1184"/>
    </row>
    <row r="1910" spans="3:16" ht="15.75">
      <c r="C1910" s="964">
        <v>0.06</v>
      </c>
      <c r="D1910" s="956"/>
      <c r="E1910" s="956"/>
      <c r="F1910" s="956"/>
      <c r="G1910" s="956"/>
      <c r="H1910" s="956">
        <v>100.44</v>
      </c>
      <c r="I1910" s="956">
        <v>100.377</v>
      </c>
      <c r="J1910" s="956">
        <v>100.31399999999999</v>
      </c>
      <c r="K1910" s="956">
        <v>100.152</v>
      </c>
      <c r="L1910" s="956">
        <v>99.777000000000001</v>
      </c>
      <c r="M1910" s="957">
        <v>99.402000000000001</v>
      </c>
      <c r="N1910" s="972"/>
      <c r="O1910" s="972"/>
      <c r="P1910" s="1184"/>
    </row>
    <row r="1911" spans="3:16" ht="15.75">
      <c r="C1911" s="964">
        <v>6.1249999999999999E-2</v>
      </c>
      <c r="D1911" s="956"/>
      <c r="E1911" s="956"/>
      <c r="F1911" s="956"/>
      <c r="G1911" s="956"/>
      <c r="H1911" s="956">
        <v>100.345</v>
      </c>
      <c r="I1911" s="956">
        <v>100.282</v>
      </c>
      <c r="J1911" s="956">
        <v>100.21899999999999</v>
      </c>
      <c r="K1911" s="956">
        <v>100.057</v>
      </c>
      <c r="L1911" s="956">
        <v>99.682000000000002</v>
      </c>
      <c r="M1911" s="957">
        <v>99.307000000000002</v>
      </c>
      <c r="N1911" s="972"/>
      <c r="O1911" s="972"/>
      <c r="P1911" s="1184"/>
    </row>
    <row r="1912" spans="3:16" ht="15.75">
      <c r="C1912" s="964">
        <v>6.25E-2</v>
      </c>
      <c r="D1912" s="956"/>
      <c r="E1912" s="956"/>
      <c r="F1912" s="956"/>
      <c r="G1912" s="956"/>
      <c r="H1912" s="956">
        <v>100.542</v>
      </c>
      <c r="I1912" s="956">
        <v>100.479</v>
      </c>
      <c r="J1912" s="956">
        <v>100.416</v>
      </c>
      <c r="K1912" s="956">
        <v>100.254</v>
      </c>
      <c r="L1912" s="956">
        <v>99.879000000000005</v>
      </c>
      <c r="M1912" s="957">
        <v>99.504000000000005</v>
      </c>
      <c r="N1912" s="972"/>
      <c r="O1912" s="972"/>
      <c r="P1912" s="1184"/>
    </row>
    <row r="1913" spans="3:16" ht="15.75">
      <c r="C1913" s="964">
        <v>6.3750000000000001E-2</v>
      </c>
      <c r="D1913" s="956"/>
      <c r="E1913" s="956"/>
      <c r="F1913" s="956"/>
      <c r="G1913" s="956"/>
      <c r="H1913" s="956">
        <v>100.742</v>
      </c>
      <c r="I1913" s="956">
        <v>100.679</v>
      </c>
      <c r="J1913" s="956">
        <v>100.616</v>
      </c>
      <c r="K1913" s="956">
        <v>100.45399999999999</v>
      </c>
      <c r="L1913" s="956">
        <v>100.07899999999999</v>
      </c>
      <c r="M1913" s="957">
        <v>99.703999999999994</v>
      </c>
      <c r="N1913" s="972"/>
      <c r="O1913" s="972"/>
      <c r="P1913" s="1184"/>
    </row>
    <row r="1914" spans="3:16" ht="15.75">
      <c r="C1914" s="964">
        <v>6.5000000000000002E-2</v>
      </c>
      <c r="D1914" s="956"/>
      <c r="E1914" s="956"/>
      <c r="F1914" s="956"/>
      <c r="G1914" s="956"/>
      <c r="H1914" s="956">
        <v>100.80200000000001</v>
      </c>
      <c r="I1914" s="956">
        <v>100.739</v>
      </c>
      <c r="J1914" s="956">
        <v>100.676</v>
      </c>
      <c r="K1914" s="956">
        <v>100.514</v>
      </c>
      <c r="L1914" s="956">
        <v>100.139</v>
      </c>
      <c r="M1914" s="957">
        <v>99.763999999999996</v>
      </c>
      <c r="N1914" s="972"/>
      <c r="O1914" s="972"/>
      <c r="P1914" s="1184"/>
    </row>
    <row r="1915" spans="3:16" ht="15.75">
      <c r="C1915" s="964">
        <v>6.6250000000000003E-2</v>
      </c>
      <c r="D1915" s="956"/>
      <c r="E1915" s="956"/>
      <c r="F1915" s="956"/>
      <c r="G1915" s="956"/>
      <c r="H1915" s="956">
        <v>101.15</v>
      </c>
      <c r="I1915" s="956">
        <v>101.087</v>
      </c>
      <c r="J1915" s="956">
        <v>101.024</v>
      </c>
      <c r="K1915" s="956">
        <v>100.86199999999999</v>
      </c>
      <c r="L1915" s="956">
        <v>100.48699999999999</v>
      </c>
      <c r="M1915" s="957">
        <v>100.11199999999999</v>
      </c>
      <c r="N1915" s="972"/>
      <c r="O1915" s="972"/>
      <c r="P1915" s="1184"/>
    </row>
    <row r="1916" spans="3:16" ht="15.75">
      <c r="C1916" s="964">
        <v>6.7500000000000004E-2</v>
      </c>
      <c r="D1916" s="956"/>
      <c r="E1916" s="956"/>
      <c r="F1916" s="956"/>
      <c r="G1916" s="956"/>
      <c r="H1916" s="956">
        <v>101.371</v>
      </c>
      <c r="I1916" s="956">
        <v>101.30800000000001</v>
      </c>
      <c r="J1916" s="956">
        <v>101.245</v>
      </c>
      <c r="K1916" s="956">
        <v>101.083</v>
      </c>
      <c r="L1916" s="956">
        <v>100.708</v>
      </c>
      <c r="M1916" s="957">
        <v>100.333</v>
      </c>
      <c r="N1916" s="972"/>
      <c r="O1916" s="972"/>
      <c r="P1916" s="1184"/>
    </row>
    <row r="1917" spans="3:16" ht="16.5" thickBot="1">
      <c r="C1917" s="965">
        <v>6.8750000000000006E-2</v>
      </c>
      <c r="D1917" s="959"/>
      <c r="E1917" s="959"/>
      <c r="F1917" s="959"/>
      <c r="G1917" s="959"/>
      <c r="H1917" s="959">
        <v>101.575</v>
      </c>
      <c r="I1917" s="959">
        <v>101.512</v>
      </c>
      <c r="J1917" s="959">
        <v>101.449</v>
      </c>
      <c r="K1917" s="959">
        <v>101.28700000000001</v>
      </c>
      <c r="L1917" s="959">
        <v>100.91200000000001</v>
      </c>
      <c r="M1917" s="960">
        <v>100.53700000000001</v>
      </c>
      <c r="N1917" s="972"/>
      <c r="O1917" s="972"/>
      <c r="P1917" s="1184"/>
    </row>
    <row r="1918" spans="3:16" ht="16.5" thickBot="1">
      <c r="C1918" s="1834" t="s">
        <v>748</v>
      </c>
      <c r="D1918" s="1835"/>
      <c r="E1918" s="1835"/>
      <c r="F1918" s="1835"/>
      <c r="G1918" s="1835"/>
      <c r="H1918" s="1835"/>
      <c r="I1918" s="1835"/>
      <c r="J1918" s="1835"/>
      <c r="K1918" s="1835"/>
      <c r="L1918" s="1835"/>
      <c r="M1918" s="1836"/>
      <c r="N1918" s="972"/>
      <c r="O1918" s="972"/>
      <c r="P1918" s="1184"/>
    </row>
    <row r="1919" spans="3:16" ht="15.75">
      <c r="C1919" s="1107" t="s">
        <v>749</v>
      </c>
      <c r="D1919" s="1028"/>
      <c r="E1919" s="943"/>
      <c r="F1919" s="1125"/>
      <c r="G1919" s="1126"/>
      <c r="H1919" s="943"/>
      <c r="I1919" s="1094"/>
      <c r="J1919" s="1127"/>
      <c r="K1919" s="1098"/>
      <c r="L1919" s="1094"/>
      <c r="M1919" s="1117" t="s">
        <v>750</v>
      </c>
      <c r="N1919" s="972"/>
      <c r="O1919" s="972"/>
      <c r="P1919" s="1184"/>
    </row>
    <row r="1920" spans="3:16" ht="15.75">
      <c r="C1920" s="971"/>
      <c r="D1920" s="1100"/>
      <c r="E1920" s="1100"/>
      <c r="F1920" s="1100"/>
      <c r="G1920" s="1101"/>
      <c r="H1920" s="1102"/>
      <c r="I1920" s="1103"/>
      <c r="J1920" s="1104"/>
      <c r="K1920" s="1105"/>
      <c r="L1920" s="1100"/>
      <c r="M1920" s="1106"/>
      <c r="N1920" s="972"/>
      <c r="O1920" s="972"/>
      <c r="P1920" s="1184"/>
    </row>
    <row r="1921" spans="3:16" ht="15.75">
      <c r="C1921" s="949"/>
      <c r="D1921" s="950"/>
      <c r="E1921" s="950"/>
      <c r="F1921" s="950"/>
      <c r="G1921" s="950"/>
      <c r="H1921" s="950"/>
      <c r="I1921" s="950"/>
      <c r="J1921" s="950"/>
      <c r="K1921" s="950"/>
      <c r="L1921" s="950"/>
      <c r="M1921" s="951"/>
      <c r="N1921" s="972"/>
      <c r="O1921" s="972"/>
      <c r="P1921" s="1184"/>
    </row>
    <row r="1922" spans="3:16" ht="15.75">
      <c r="C1922" s="952" t="s">
        <v>548</v>
      </c>
      <c r="D1922" s="953" t="s">
        <v>549</v>
      </c>
      <c r="E1922" s="953" t="s">
        <v>550</v>
      </c>
      <c r="F1922" s="953" t="s">
        <v>551</v>
      </c>
      <c r="G1922" s="953" t="s">
        <v>552</v>
      </c>
      <c r="H1922" s="953" t="s">
        <v>553</v>
      </c>
      <c r="I1922" s="953" t="s">
        <v>554</v>
      </c>
      <c r="J1922" s="953" t="s">
        <v>555</v>
      </c>
      <c r="K1922" s="953" t="s">
        <v>556</v>
      </c>
      <c r="L1922" s="953" t="s">
        <v>557</v>
      </c>
      <c r="M1922" s="954" t="s">
        <v>558</v>
      </c>
      <c r="N1922" s="972"/>
      <c r="O1922" s="972"/>
      <c r="P1922" s="1184"/>
    </row>
    <row r="1923" spans="3:16" ht="15.75">
      <c r="C1923" s="964">
        <v>4.8750000000000002E-2</v>
      </c>
      <c r="D1923" s="956"/>
      <c r="E1923" s="956"/>
      <c r="F1923" s="956"/>
      <c r="G1923" s="956"/>
      <c r="H1923" s="956">
        <v>96.319000000000003</v>
      </c>
      <c r="I1923" s="956">
        <v>96.256</v>
      </c>
      <c r="J1923" s="956">
        <v>96.192999999999998</v>
      </c>
      <c r="K1923" s="956">
        <v>96.031000000000006</v>
      </c>
      <c r="L1923" s="956">
        <v>95.656000000000006</v>
      </c>
      <c r="M1923" s="957">
        <v>95.281000000000006</v>
      </c>
      <c r="N1923" s="972"/>
      <c r="O1923" s="972"/>
      <c r="P1923" s="1184"/>
    </row>
    <row r="1924" spans="3:16" ht="15.75">
      <c r="C1924" s="964">
        <v>0.05</v>
      </c>
      <c r="D1924" s="956"/>
      <c r="E1924" s="956"/>
      <c r="F1924" s="956"/>
      <c r="G1924" s="956"/>
      <c r="H1924" s="956">
        <v>96.741</v>
      </c>
      <c r="I1924" s="956">
        <v>96.677999999999997</v>
      </c>
      <c r="J1924" s="956">
        <v>96.614999999999995</v>
      </c>
      <c r="K1924" s="956">
        <v>96.453000000000003</v>
      </c>
      <c r="L1924" s="956">
        <v>96.078000000000003</v>
      </c>
      <c r="M1924" s="957">
        <v>95.703000000000003</v>
      </c>
      <c r="N1924" s="972"/>
      <c r="O1924" s="972"/>
      <c r="P1924" s="1184"/>
    </row>
    <row r="1925" spans="3:16" ht="15.75">
      <c r="C1925" s="964">
        <v>5.1249999999999997E-2</v>
      </c>
      <c r="D1925" s="956"/>
      <c r="E1925" s="956"/>
      <c r="F1925" s="956"/>
      <c r="G1925" s="956"/>
      <c r="H1925" s="956">
        <v>97.164000000000001</v>
      </c>
      <c r="I1925" s="956">
        <v>97.100999999999999</v>
      </c>
      <c r="J1925" s="956">
        <v>97.037999999999997</v>
      </c>
      <c r="K1925" s="956">
        <v>96.876000000000005</v>
      </c>
      <c r="L1925" s="956">
        <v>96.501000000000005</v>
      </c>
      <c r="M1925" s="957">
        <v>96.126000000000005</v>
      </c>
      <c r="N1925" s="972"/>
      <c r="O1925" s="972"/>
      <c r="P1925" s="1184"/>
    </row>
    <row r="1926" spans="3:16" ht="15.75">
      <c r="C1926" s="964">
        <v>5.2499999999999998E-2</v>
      </c>
      <c r="D1926" s="956"/>
      <c r="E1926" s="956"/>
      <c r="F1926" s="956"/>
      <c r="G1926" s="956"/>
      <c r="H1926" s="956">
        <v>97.65</v>
      </c>
      <c r="I1926" s="956">
        <v>97.587000000000003</v>
      </c>
      <c r="J1926" s="956">
        <v>97.524000000000001</v>
      </c>
      <c r="K1926" s="956">
        <v>97.361999999999995</v>
      </c>
      <c r="L1926" s="956">
        <v>96.986999999999995</v>
      </c>
      <c r="M1926" s="957">
        <v>96.611999999999995</v>
      </c>
      <c r="N1926" s="972"/>
      <c r="O1926" s="972"/>
      <c r="P1926" s="1184"/>
    </row>
    <row r="1927" spans="3:16" ht="15.75">
      <c r="C1927" s="964">
        <v>5.3749999999999999E-2</v>
      </c>
      <c r="D1927" s="956"/>
      <c r="E1927" s="956"/>
      <c r="F1927" s="956"/>
      <c r="G1927" s="956"/>
      <c r="H1927" s="956">
        <v>98.072000000000003</v>
      </c>
      <c r="I1927" s="956">
        <v>98.009</v>
      </c>
      <c r="J1927" s="956">
        <v>97.945999999999998</v>
      </c>
      <c r="K1927" s="956">
        <v>97.784000000000006</v>
      </c>
      <c r="L1927" s="956">
        <v>97.409000000000006</v>
      </c>
      <c r="M1927" s="957">
        <v>97.034000000000006</v>
      </c>
      <c r="N1927" s="972"/>
      <c r="O1927" s="972"/>
      <c r="P1927" s="1184"/>
    </row>
    <row r="1928" spans="3:16" ht="15.75">
      <c r="C1928" s="964">
        <v>5.5E-2</v>
      </c>
      <c r="D1928" s="956"/>
      <c r="E1928" s="956"/>
      <c r="F1928" s="956"/>
      <c r="G1928" s="956"/>
      <c r="H1928" s="956">
        <v>98.628</v>
      </c>
      <c r="I1928" s="956">
        <v>98.564999999999998</v>
      </c>
      <c r="J1928" s="956">
        <v>98.501999999999995</v>
      </c>
      <c r="K1928" s="956">
        <v>98.34</v>
      </c>
      <c r="L1928" s="956">
        <v>97.965000000000003</v>
      </c>
      <c r="M1928" s="957">
        <v>97.59</v>
      </c>
      <c r="N1928" s="972"/>
      <c r="O1928" s="972"/>
      <c r="P1928" s="1184"/>
    </row>
    <row r="1929" spans="3:16" ht="15.75">
      <c r="C1929" s="964">
        <v>5.6250000000000001E-2</v>
      </c>
      <c r="D1929" s="956"/>
      <c r="E1929" s="956"/>
      <c r="F1929" s="956"/>
      <c r="G1929" s="956"/>
      <c r="H1929" s="956">
        <v>99.018000000000001</v>
      </c>
      <c r="I1929" s="956">
        <v>98.954999999999998</v>
      </c>
      <c r="J1929" s="956">
        <v>98.891999999999996</v>
      </c>
      <c r="K1929" s="956">
        <v>98.73</v>
      </c>
      <c r="L1929" s="956">
        <v>98.355000000000004</v>
      </c>
      <c r="M1929" s="957">
        <v>97.98</v>
      </c>
      <c r="N1929" s="972"/>
      <c r="O1929" s="972"/>
      <c r="P1929" s="1184"/>
    </row>
    <row r="1930" spans="3:16" ht="15.75">
      <c r="C1930" s="964">
        <v>5.7500000000000002E-2</v>
      </c>
      <c r="D1930" s="956"/>
      <c r="E1930" s="956"/>
      <c r="F1930" s="956"/>
      <c r="G1930" s="956"/>
      <c r="H1930" s="956">
        <v>99.405000000000001</v>
      </c>
      <c r="I1930" s="956">
        <v>99.341999999999999</v>
      </c>
      <c r="J1930" s="956">
        <v>99.278999999999996</v>
      </c>
      <c r="K1930" s="956">
        <v>99.117000000000004</v>
      </c>
      <c r="L1930" s="956">
        <v>98.742000000000004</v>
      </c>
      <c r="M1930" s="957">
        <v>98.367000000000004</v>
      </c>
      <c r="N1930" s="972"/>
      <c r="O1930" s="972"/>
      <c r="P1930" s="1184"/>
    </row>
    <row r="1931" spans="3:16" ht="15.75">
      <c r="C1931" s="964">
        <v>5.8749999999999997E-2</v>
      </c>
      <c r="D1931" s="956"/>
      <c r="E1931" s="956"/>
      <c r="F1931" s="956"/>
      <c r="G1931" s="956"/>
      <c r="H1931" s="956">
        <v>99.790999999999997</v>
      </c>
      <c r="I1931" s="956">
        <v>99.727999999999994</v>
      </c>
      <c r="J1931" s="956">
        <v>99.665000000000006</v>
      </c>
      <c r="K1931" s="956">
        <v>99.503</v>
      </c>
      <c r="L1931" s="956">
        <v>99.128</v>
      </c>
      <c r="M1931" s="957">
        <v>98.753</v>
      </c>
      <c r="N1931" s="972"/>
      <c r="O1931" s="972"/>
      <c r="P1931" s="1184"/>
    </row>
    <row r="1932" spans="3:16" ht="15.75">
      <c r="C1932" s="964">
        <v>0.06</v>
      </c>
      <c r="D1932" s="956"/>
      <c r="E1932" s="956"/>
      <c r="F1932" s="956"/>
      <c r="G1932" s="956"/>
      <c r="H1932" s="956">
        <v>100.014</v>
      </c>
      <c r="I1932" s="956">
        <v>99.950999999999993</v>
      </c>
      <c r="J1932" s="956">
        <v>99.888000000000005</v>
      </c>
      <c r="K1932" s="956">
        <v>99.725999999999999</v>
      </c>
      <c r="L1932" s="956">
        <v>99.350999999999999</v>
      </c>
      <c r="M1932" s="957">
        <v>98.975999999999999</v>
      </c>
      <c r="N1932" s="972"/>
      <c r="O1932" s="972"/>
      <c r="P1932" s="1184"/>
    </row>
    <row r="1933" spans="3:16" ht="15.75">
      <c r="C1933" s="964">
        <v>6.1249999999999999E-2</v>
      </c>
      <c r="D1933" s="956"/>
      <c r="E1933" s="956"/>
      <c r="F1933" s="956"/>
      <c r="G1933" s="956"/>
      <c r="H1933" s="956">
        <v>100.41200000000001</v>
      </c>
      <c r="I1933" s="956">
        <v>100.349</v>
      </c>
      <c r="J1933" s="956">
        <v>100.286</v>
      </c>
      <c r="K1933" s="956">
        <v>100.124</v>
      </c>
      <c r="L1933" s="956">
        <v>99.748999999999995</v>
      </c>
      <c r="M1933" s="957">
        <v>99.373999999999995</v>
      </c>
      <c r="N1933" s="972"/>
      <c r="O1933" s="972"/>
      <c r="P1933" s="1184"/>
    </row>
    <row r="1934" spans="3:16" ht="15.75">
      <c r="C1934" s="964">
        <v>6.25E-2</v>
      </c>
      <c r="D1934" s="956"/>
      <c r="E1934" s="956"/>
      <c r="F1934" s="956"/>
      <c r="G1934" s="956"/>
      <c r="H1934" s="956">
        <v>100.304</v>
      </c>
      <c r="I1934" s="956">
        <v>100.241</v>
      </c>
      <c r="J1934" s="956">
        <v>100.178</v>
      </c>
      <c r="K1934" s="956">
        <v>100.01600000000001</v>
      </c>
      <c r="L1934" s="956">
        <v>99.641000000000005</v>
      </c>
      <c r="M1934" s="957">
        <v>99.266000000000005</v>
      </c>
      <c r="N1934" s="972"/>
      <c r="O1934" s="972"/>
      <c r="P1934" s="1184"/>
    </row>
    <row r="1935" spans="3:16" ht="15.75">
      <c r="C1935" s="964">
        <v>6.3750000000000001E-2</v>
      </c>
      <c r="D1935" s="956"/>
      <c r="E1935" s="956"/>
      <c r="F1935" s="956"/>
      <c r="G1935" s="956"/>
      <c r="H1935" s="956">
        <v>100.363</v>
      </c>
      <c r="I1935" s="956">
        <v>100.3</v>
      </c>
      <c r="J1935" s="956">
        <v>100.23699999999999</v>
      </c>
      <c r="K1935" s="956">
        <v>100.075</v>
      </c>
      <c r="L1935" s="956">
        <v>99.7</v>
      </c>
      <c r="M1935" s="957">
        <v>99.325000000000003</v>
      </c>
      <c r="N1935" s="972"/>
      <c r="O1935" s="972"/>
      <c r="P1935" s="1184"/>
    </row>
    <row r="1936" spans="3:16" ht="15.75">
      <c r="C1936" s="964">
        <v>6.5000000000000002E-2</v>
      </c>
      <c r="D1936" s="956"/>
      <c r="E1936" s="956"/>
      <c r="F1936" s="956"/>
      <c r="G1936" s="956"/>
      <c r="H1936" s="956">
        <v>100.59399999999999</v>
      </c>
      <c r="I1936" s="956">
        <v>100.53100000000001</v>
      </c>
      <c r="J1936" s="956">
        <v>100.468</v>
      </c>
      <c r="K1936" s="956">
        <v>100.306</v>
      </c>
      <c r="L1936" s="956">
        <v>99.930999999999997</v>
      </c>
      <c r="M1936" s="957">
        <v>99.555999999999997</v>
      </c>
      <c r="N1936" s="972"/>
      <c r="O1936" s="972"/>
      <c r="P1936" s="1184"/>
    </row>
    <row r="1937" spans="2:16" ht="15.75">
      <c r="C1937" s="964">
        <v>6.6250000000000003E-2</v>
      </c>
      <c r="D1937" s="956"/>
      <c r="E1937" s="956"/>
      <c r="F1937" s="956"/>
      <c r="G1937" s="956"/>
      <c r="H1937" s="956">
        <v>100.82899999999999</v>
      </c>
      <c r="I1937" s="956">
        <v>100.76600000000001</v>
      </c>
      <c r="J1937" s="956">
        <v>100.703</v>
      </c>
      <c r="K1937" s="956">
        <v>100.541</v>
      </c>
      <c r="L1937" s="956">
        <v>100.166</v>
      </c>
      <c r="M1937" s="957">
        <v>99.790999999999997</v>
      </c>
      <c r="N1937" s="972"/>
      <c r="O1937" s="972"/>
      <c r="P1937" s="1184"/>
    </row>
    <row r="1938" spans="2:16" ht="15.75">
      <c r="C1938" s="964">
        <v>6.7500000000000004E-2</v>
      </c>
      <c r="D1938" s="956"/>
      <c r="E1938" s="956"/>
      <c r="F1938" s="956"/>
      <c r="G1938" s="956"/>
      <c r="H1938" s="956">
        <v>100.9</v>
      </c>
      <c r="I1938" s="956">
        <v>100.837</v>
      </c>
      <c r="J1938" s="956">
        <v>100.774</v>
      </c>
      <c r="K1938" s="956">
        <v>100.61199999999999</v>
      </c>
      <c r="L1938" s="956">
        <v>100.23699999999999</v>
      </c>
      <c r="M1938" s="957">
        <v>99.861999999999995</v>
      </c>
      <c r="N1938" s="972"/>
      <c r="O1938" s="972"/>
      <c r="P1938" s="1184"/>
    </row>
    <row r="1939" spans="2:16" ht="15.75">
      <c r="C1939" s="964">
        <v>6.8750000000000006E-2</v>
      </c>
      <c r="D1939" s="956"/>
      <c r="E1939" s="956"/>
      <c r="F1939" s="956"/>
      <c r="G1939" s="956"/>
      <c r="H1939" s="956">
        <v>101.14100000000001</v>
      </c>
      <c r="I1939" s="956">
        <v>101.078</v>
      </c>
      <c r="J1939" s="956">
        <v>101.015</v>
      </c>
      <c r="K1939" s="956">
        <v>100.85299999999999</v>
      </c>
      <c r="L1939" s="956">
        <v>100.47799999999999</v>
      </c>
      <c r="M1939" s="957">
        <v>100.10299999999999</v>
      </c>
      <c r="N1939" s="972"/>
      <c r="O1939" s="972"/>
      <c r="P1939" s="1184"/>
    </row>
    <row r="1940" spans="2:16" ht="15.75">
      <c r="C1940" s="964">
        <v>7.0000000000000007E-2</v>
      </c>
      <c r="D1940" s="956"/>
      <c r="E1940" s="956"/>
      <c r="F1940" s="956"/>
      <c r="G1940" s="956"/>
      <c r="H1940" s="956">
        <v>101.38200000000001</v>
      </c>
      <c r="I1940" s="956">
        <v>101.319</v>
      </c>
      <c r="J1940" s="956">
        <v>101.256</v>
      </c>
      <c r="K1940" s="956">
        <v>101.09399999999999</v>
      </c>
      <c r="L1940" s="956">
        <v>100.71899999999999</v>
      </c>
      <c r="M1940" s="957">
        <v>100.34399999999999</v>
      </c>
      <c r="N1940" s="972"/>
      <c r="O1940" s="972"/>
      <c r="P1940" s="1184"/>
    </row>
    <row r="1941" spans="2:16" ht="15.75">
      <c r="C1941" s="964">
        <v>7.1249999999999994E-2</v>
      </c>
      <c r="D1941" s="956"/>
      <c r="E1941" s="956"/>
      <c r="F1941" s="956"/>
      <c r="G1941" s="956"/>
      <c r="H1941" s="956">
        <v>101.624</v>
      </c>
      <c r="I1941" s="956">
        <v>101.56100000000001</v>
      </c>
      <c r="J1941" s="956">
        <v>101.498</v>
      </c>
      <c r="K1941" s="956">
        <v>101.336</v>
      </c>
      <c r="L1941" s="956">
        <v>100.961</v>
      </c>
      <c r="M1941" s="957">
        <v>100.586</v>
      </c>
      <c r="N1941" s="972"/>
      <c r="O1941" s="972"/>
      <c r="P1941" s="1184"/>
    </row>
    <row r="1942" spans="2:16" ht="16.5" thickBot="1">
      <c r="C1942" s="965" t="s">
        <v>50</v>
      </c>
      <c r="D1942" s="959"/>
      <c r="E1942" s="959"/>
      <c r="F1942" s="959"/>
      <c r="G1942" s="959"/>
      <c r="H1942" s="959" t="s">
        <v>50</v>
      </c>
      <c r="I1942" s="959" t="s">
        <v>50</v>
      </c>
      <c r="J1942" s="959" t="s">
        <v>50</v>
      </c>
      <c r="K1942" s="959" t="s">
        <v>50</v>
      </c>
      <c r="L1942" s="959" t="s">
        <v>50</v>
      </c>
      <c r="M1942" s="960" t="s">
        <v>50</v>
      </c>
      <c r="N1942" s="972"/>
      <c r="O1942" s="972"/>
      <c r="P1942" s="1184"/>
    </row>
    <row r="1943" spans="2:16" ht="16.5" thickBot="1">
      <c r="B1943" s="737"/>
      <c r="C1943" s="1834" t="s">
        <v>751</v>
      </c>
      <c r="D1943" s="1835"/>
      <c r="E1943" s="1835"/>
      <c r="F1943" s="1835"/>
      <c r="G1943" s="1835"/>
      <c r="H1943" s="1835"/>
      <c r="I1943" s="1835"/>
      <c r="J1943" s="1835"/>
      <c r="K1943" s="1835"/>
      <c r="L1943" s="1835"/>
      <c r="M1943" s="1836"/>
      <c r="P1943" s="1184"/>
    </row>
    <row r="1944" spans="2:16" ht="15.75">
      <c r="C1944" s="1107" t="s">
        <v>752</v>
      </c>
      <c r="D1944" s="1028"/>
      <c r="E1944" s="943"/>
      <c r="F1944" s="1125"/>
      <c r="G1944" s="940"/>
      <c r="H1944" s="1095"/>
      <c r="I1944" s="1094"/>
      <c r="J1944" s="1095"/>
      <c r="K1944" s="1098"/>
      <c r="L1944" s="1094"/>
      <c r="M1944" s="1080" t="s">
        <v>753</v>
      </c>
      <c r="N1944" s="88"/>
      <c r="P1944" s="1184"/>
    </row>
    <row r="1945" spans="2:16" ht="15.75">
      <c r="C1945" s="971"/>
      <c r="D1945" s="1100"/>
      <c r="E1945" s="1100"/>
      <c r="F1945" s="1100"/>
      <c r="G1945" s="1100"/>
      <c r="H1945" s="1102"/>
      <c r="I1945" s="1103"/>
      <c r="J1945" s="1104"/>
      <c r="K1945" s="1105"/>
      <c r="L1945" s="1100"/>
      <c r="M1945" s="1106"/>
      <c r="P1945" s="1184"/>
    </row>
    <row r="1946" spans="2:16" ht="15.75">
      <c r="C1946" s="1091"/>
      <c r="D1946" s="950"/>
      <c r="E1946" s="950"/>
      <c r="F1946" s="950"/>
      <c r="G1946" s="950"/>
      <c r="H1946" s="950"/>
      <c r="I1946" s="950"/>
      <c r="J1946" s="950"/>
      <c r="K1946" s="950"/>
      <c r="L1946" s="950"/>
      <c r="M1946" s="951"/>
      <c r="P1946" s="1184"/>
    </row>
    <row r="1947" spans="2:16" ht="15.75">
      <c r="C1947" s="952" t="s">
        <v>548</v>
      </c>
      <c r="D1947" s="953" t="s">
        <v>549</v>
      </c>
      <c r="E1947" s="953" t="s">
        <v>550</v>
      </c>
      <c r="F1947" s="953" t="s">
        <v>551</v>
      </c>
      <c r="G1947" s="953" t="s">
        <v>552</v>
      </c>
      <c r="H1947" s="953" t="s">
        <v>553</v>
      </c>
      <c r="I1947" s="953" t="s">
        <v>554</v>
      </c>
      <c r="J1947" s="953" t="s">
        <v>555</v>
      </c>
      <c r="K1947" s="953" t="s">
        <v>556</v>
      </c>
      <c r="L1947" s="953" t="s">
        <v>557</v>
      </c>
      <c r="M1947" s="954" t="s">
        <v>558</v>
      </c>
      <c r="P1947" s="1184"/>
    </row>
    <row r="1948" spans="2:16" ht="15.75">
      <c r="C1948" s="964">
        <v>5.2499999999999998E-2</v>
      </c>
      <c r="D1948" s="956"/>
      <c r="E1948" s="956"/>
      <c r="F1948" s="956"/>
      <c r="G1948" s="956"/>
      <c r="H1948" s="956">
        <v>96.873000000000005</v>
      </c>
      <c r="I1948" s="956">
        <v>96.81</v>
      </c>
      <c r="J1948" s="956">
        <v>96.747</v>
      </c>
      <c r="K1948" s="956">
        <v>96.584999999999994</v>
      </c>
      <c r="L1948" s="956">
        <v>96.21</v>
      </c>
      <c r="M1948" s="957">
        <v>95.834999999999994</v>
      </c>
      <c r="P1948" s="1184"/>
    </row>
    <row r="1949" spans="2:16" ht="15.75">
      <c r="C1949" s="964">
        <v>5.3749999999999999E-2</v>
      </c>
      <c r="D1949" s="956"/>
      <c r="E1949" s="956"/>
      <c r="F1949" s="956"/>
      <c r="G1949" s="956"/>
      <c r="H1949" s="956">
        <v>97.347999999999999</v>
      </c>
      <c r="I1949" s="956">
        <v>97.284999999999997</v>
      </c>
      <c r="J1949" s="956">
        <v>97.221999999999994</v>
      </c>
      <c r="K1949" s="956">
        <v>97.06</v>
      </c>
      <c r="L1949" s="956">
        <v>96.685000000000002</v>
      </c>
      <c r="M1949" s="957">
        <v>96.31</v>
      </c>
      <c r="P1949" s="1184"/>
    </row>
    <row r="1950" spans="2:16" ht="15.75">
      <c r="C1950" s="964">
        <v>5.5E-2</v>
      </c>
      <c r="D1950" s="956"/>
      <c r="E1950" s="956"/>
      <c r="F1950" s="956"/>
      <c r="G1950" s="956"/>
      <c r="H1950" s="956">
        <v>97.822999999999993</v>
      </c>
      <c r="I1950" s="956">
        <v>97.76</v>
      </c>
      <c r="J1950" s="956">
        <v>97.697000000000003</v>
      </c>
      <c r="K1950" s="956">
        <v>97.534999999999997</v>
      </c>
      <c r="L1950" s="956">
        <v>97.16</v>
      </c>
      <c r="M1950" s="957">
        <v>96.784999999999997</v>
      </c>
      <c r="P1950" s="1184"/>
    </row>
    <row r="1951" spans="2:16" ht="15.75">
      <c r="C1951" s="964">
        <v>5.6250000000000001E-2</v>
      </c>
      <c r="D1951" s="956"/>
      <c r="E1951" s="956"/>
      <c r="F1951" s="956"/>
      <c r="G1951" s="956"/>
      <c r="H1951" s="956">
        <v>98.296999999999997</v>
      </c>
      <c r="I1951" s="956">
        <v>98.233999999999995</v>
      </c>
      <c r="J1951" s="956">
        <v>98.171000000000006</v>
      </c>
      <c r="K1951" s="956">
        <v>98.009</v>
      </c>
      <c r="L1951" s="956">
        <v>97.634</v>
      </c>
      <c r="M1951" s="957">
        <v>97.259</v>
      </c>
      <c r="P1951" s="1184"/>
    </row>
    <row r="1952" spans="2:16" ht="15.75">
      <c r="C1952" s="964">
        <v>5.7500000000000002E-2</v>
      </c>
      <c r="D1952" s="956"/>
      <c r="E1952" s="956"/>
      <c r="F1952" s="956"/>
      <c r="G1952" s="956"/>
      <c r="H1952" s="956">
        <v>98.74</v>
      </c>
      <c r="I1952" s="956">
        <v>98.677000000000007</v>
      </c>
      <c r="J1952" s="956">
        <v>98.614000000000004</v>
      </c>
      <c r="K1952" s="956">
        <v>98.451999999999998</v>
      </c>
      <c r="L1952" s="956">
        <v>98.076999999999998</v>
      </c>
      <c r="M1952" s="957">
        <v>97.701999999999998</v>
      </c>
      <c r="P1952" s="1184"/>
    </row>
    <row r="1953" spans="1:16" ht="15.75">
      <c r="C1953" s="964">
        <v>5.8749999999999997E-2</v>
      </c>
      <c r="D1953" s="956"/>
      <c r="E1953" s="956"/>
      <c r="F1953" s="956"/>
      <c r="G1953" s="956"/>
      <c r="H1953" s="956">
        <v>98.811999999999998</v>
      </c>
      <c r="I1953" s="956">
        <v>98.748999999999995</v>
      </c>
      <c r="J1953" s="956">
        <v>98.686000000000007</v>
      </c>
      <c r="K1953" s="956">
        <v>98.524000000000001</v>
      </c>
      <c r="L1953" s="956">
        <v>98.149000000000001</v>
      </c>
      <c r="M1953" s="957">
        <v>97.774000000000001</v>
      </c>
      <c r="P1953" s="1184"/>
    </row>
    <row r="1954" spans="1:16" ht="15.75">
      <c r="C1954" s="964">
        <v>0.06</v>
      </c>
      <c r="D1954" s="956"/>
      <c r="E1954" s="956"/>
      <c r="F1954" s="956"/>
      <c r="G1954" s="956"/>
      <c r="H1954" s="956">
        <v>99.063999999999993</v>
      </c>
      <c r="I1954" s="956">
        <v>99.001000000000005</v>
      </c>
      <c r="J1954" s="956">
        <v>98.938000000000002</v>
      </c>
      <c r="K1954" s="956">
        <v>98.775999999999996</v>
      </c>
      <c r="L1954" s="956">
        <v>98.400999999999996</v>
      </c>
      <c r="M1954" s="957">
        <v>98.025999999999996</v>
      </c>
      <c r="P1954" s="1184"/>
    </row>
    <row r="1955" spans="1:16" ht="15.75">
      <c r="C1955" s="964">
        <v>6.1249999999999999E-2</v>
      </c>
      <c r="D1955" s="956"/>
      <c r="E1955" s="956"/>
      <c r="F1955" s="956"/>
      <c r="G1955" s="956"/>
      <c r="H1955" s="956">
        <v>99.314999999999998</v>
      </c>
      <c r="I1955" s="956">
        <v>99.251999999999995</v>
      </c>
      <c r="J1955" s="956">
        <v>99.188999999999993</v>
      </c>
      <c r="K1955" s="956">
        <v>99.027000000000001</v>
      </c>
      <c r="L1955" s="956">
        <v>98.652000000000001</v>
      </c>
      <c r="M1955" s="957">
        <v>98.277000000000001</v>
      </c>
      <c r="P1955" s="1184"/>
    </row>
    <row r="1956" spans="1:16" ht="15.75">
      <c r="C1956" s="964">
        <v>6.25E-2</v>
      </c>
      <c r="D1956" s="956"/>
      <c r="E1956" s="956"/>
      <c r="F1956" s="956"/>
      <c r="G1956" s="956"/>
      <c r="H1956" s="956">
        <v>99.569000000000003</v>
      </c>
      <c r="I1956" s="956">
        <v>99.506</v>
      </c>
      <c r="J1956" s="956">
        <v>99.442999999999998</v>
      </c>
      <c r="K1956" s="956">
        <v>99.281000000000006</v>
      </c>
      <c r="L1956" s="956">
        <v>98.906000000000006</v>
      </c>
      <c r="M1956" s="957">
        <v>98.531000000000006</v>
      </c>
      <c r="P1956" s="1184"/>
    </row>
    <row r="1957" spans="1:16" ht="15.75">
      <c r="C1957" s="964">
        <v>6.3750000000000001E-2</v>
      </c>
      <c r="D1957" s="956"/>
      <c r="E1957" s="956"/>
      <c r="F1957" s="956"/>
      <c r="G1957" s="956"/>
      <c r="H1957" s="956">
        <v>99.83</v>
      </c>
      <c r="I1957" s="956">
        <v>99.766999999999996</v>
      </c>
      <c r="J1957" s="956">
        <v>99.703999999999994</v>
      </c>
      <c r="K1957" s="956">
        <v>99.542000000000002</v>
      </c>
      <c r="L1957" s="956">
        <v>99.167000000000002</v>
      </c>
      <c r="M1957" s="957">
        <v>98.792000000000002</v>
      </c>
      <c r="P1957" s="1184"/>
    </row>
    <row r="1958" spans="1:16" ht="15.75">
      <c r="C1958" s="964">
        <v>6.5000000000000002E-2</v>
      </c>
      <c r="D1958" s="956"/>
      <c r="E1958" s="956"/>
      <c r="F1958" s="956"/>
      <c r="G1958" s="956"/>
      <c r="H1958" s="956">
        <v>100.27500000000001</v>
      </c>
      <c r="I1958" s="956">
        <v>100.212</v>
      </c>
      <c r="J1958" s="956">
        <v>100.149</v>
      </c>
      <c r="K1958" s="956">
        <v>99.986999999999995</v>
      </c>
      <c r="L1958" s="956">
        <v>99.611999999999995</v>
      </c>
      <c r="M1958" s="957">
        <v>99.236999999999995</v>
      </c>
      <c r="P1958" s="1184"/>
    </row>
    <row r="1959" spans="1:16" ht="15.75">
      <c r="C1959" s="964">
        <v>6.6250000000000003E-2</v>
      </c>
      <c r="D1959" s="956"/>
      <c r="E1959" s="956"/>
      <c r="F1959" s="956"/>
      <c r="G1959" s="956"/>
      <c r="H1959" s="956">
        <v>100.71899999999999</v>
      </c>
      <c r="I1959" s="956">
        <v>100.65600000000001</v>
      </c>
      <c r="J1959" s="956">
        <v>100.593</v>
      </c>
      <c r="K1959" s="956">
        <v>100.431</v>
      </c>
      <c r="L1959" s="956">
        <v>100.056</v>
      </c>
      <c r="M1959" s="957">
        <v>99.680999999999997</v>
      </c>
      <c r="P1959" s="1184"/>
    </row>
    <row r="1960" spans="1:16" ht="15.75">
      <c r="C1960" s="964">
        <v>6.7500000000000004E-2</v>
      </c>
      <c r="D1960" s="956"/>
      <c r="E1960" s="956"/>
      <c r="F1960" s="956"/>
      <c r="G1960" s="956"/>
      <c r="H1960" s="956">
        <v>100.608</v>
      </c>
      <c r="I1960" s="956">
        <v>100.545</v>
      </c>
      <c r="J1960" s="956">
        <v>100.482</v>
      </c>
      <c r="K1960" s="956">
        <v>100.32</v>
      </c>
      <c r="L1960" s="956">
        <v>99.944999999999993</v>
      </c>
      <c r="M1960" s="957">
        <v>99.57</v>
      </c>
      <c r="P1960" s="1184"/>
    </row>
    <row r="1961" spans="1:16" ht="15.75">
      <c r="C1961" s="964">
        <v>6.8750000000000006E-2</v>
      </c>
      <c r="D1961" s="956"/>
      <c r="E1961" s="956"/>
      <c r="F1961" s="956"/>
      <c r="G1961" s="956"/>
      <c r="H1961" s="956">
        <v>101.06</v>
      </c>
      <c r="I1961" s="956">
        <v>100.997</v>
      </c>
      <c r="J1961" s="956">
        <v>100.934</v>
      </c>
      <c r="K1961" s="956">
        <v>100.77200000000001</v>
      </c>
      <c r="L1961" s="956">
        <v>100.39700000000001</v>
      </c>
      <c r="M1961" s="957">
        <v>100.02200000000001</v>
      </c>
      <c r="P1961" s="1184"/>
    </row>
    <row r="1962" spans="1:16" ht="15.75">
      <c r="C1962" s="964">
        <v>7.0000000000000007E-2</v>
      </c>
      <c r="D1962" s="956"/>
      <c r="E1962" s="956"/>
      <c r="F1962" s="956"/>
      <c r="G1962" s="956"/>
      <c r="H1962" s="956">
        <v>101.517</v>
      </c>
      <c r="I1962" s="956">
        <v>101.45399999999999</v>
      </c>
      <c r="J1962" s="956">
        <v>101.39100000000001</v>
      </c>
      <c r="K1962" s="956">
        <v>101.229</v>
      </c>
      <c r="L1962" s="956">
        <v>100.854</v>
      </c>
      <c r="M1962" s="957">
        <v>100.479</v>
      </c>
      <c r="P1962" s="1184"/>
    </row>
    <row r="1963" spans="1:16" ht="15.75">
      <c r="C1963" s="964">
        <v>7.1249999999999994E-2</v>
      </c>
      <c r="D1963" s="956"/>
      <c r="E1963" s="956"/>
      <c r="F1963" s="956"/>
      <c r="G1963" s="956"/>
      <c r="H1963" s="956">
        <v>101.602</v>
      </c>
      <c r="I1963" s="956">
        <v>101.539</v>
      </c>
      <c r="J1963" s="956">
        <v>101.476</v>
      </c>
      <c r="K1963" s="956">
        <v>101.31399999999999</v>
      </c>
      <c r="L1963" s="956">
        <v>100.93899999999999</v>
      </c>
      <c r="M1963" s="957">
        <v>100.56399999999999</v>
      </c>
      <c r="P1963" s="1184"/>
    </row>
    <row r="1964" spans="1:16" ht="15.75">
      <c r="C1964" s="964" t="s">
        <v>50</v>
      </c>
      <c r="D1964" s="956"/>
      <c r="E1964" s="956"/>
      <c r="F1964" s="956"/>
      <c r="G1964" s="956"/>
      <c r="H1964" s="956" t="s">
        <v>50</v>
      </c>
      <c r="I1964" s="956" t="s">
        <v>50</v>
      </c>
      <c r="J1964" s="956" t="s">
        <v>50</v>
      </c>
      <c r="K1964" s="956" t="s">
        <v>50</v>
      </c>
      <c r="L1964" s="956" t="s">
        <v>50</v>
      </c>
      <c r="M1964" s="957" t="s">
        <v>50</v>
      </c>
      <c r="P1964" s="1184"/>
    </row>
    <row r="1965" spans="1:16" ht="15.75">
      <c r="C1965" s="964" t="s">
        <v>50</v>
      </c>
      <c r="D1965" s="956"/>
      <c r="E1965" s="956"/>
      <c r="F1965" s="956"/>
      <c r="G1965" s="956"/>
      <c r="H1965" s="956" t="s">
        <v>50</v>
      </c>
      <c r="I1965" s="956" t="s">
        <v>50</v>
      </c>
      <c r="J1965" s="956" t="s">
        <v>50</v>
      </c>
      <c r="K1965" s="956" t="s">
        <v>50</v>
      </c>
      <c r="L1965" s="956" t="s">
        <v>50</v>
      </c>
      <c r="M1965" s="957" t="s">
        <v>50</v>
      </c>
      <c r="P1965" s="1184"/>
    </row>
    <row r="1966" spans="1:16" ht="15.75">
      <c r="C1966" s="964" t="s">
        <v>50</v>
      </c>
      <c r="D1966" s="956"/>
      <c r="E1966" s="956"/>
      <c r="F1966" s="956"/>
      <c r="G1966" s="956"/>
      <c r="H1966" s="956" t="s">
        <v>50</v>
      </c>
      <c r="I1966" s="956" t="s">
        <v>50</v>
      </c>
      <c r="J1966" s="956" t="s">
        <v>50</v>
      </c>
      <c r="K1966" s="956" t="s">
        <v>50</v>
      </c>
      <c r="L1966" s="956" t="s">
        <v>50</v>
      </c>
      <c r="M1966" s="957" t="s">
        <v>50</v>
      </c>
      <c r="P1966" s="1184"/>
    </row>
    <row r="1967" spans="1:16" ht="16.5" thickBot="1">
      <c r="A1967" s="1109"/>
      <c r="B1967" s="1109"/>
      <c r="C1967" s="965" t="s">
        <v>50</v>
      </c>
      <c r="D1967" s="959"/>
      <c r="E1967" s="959"/>
      <c r="F1967" s="959"/>
      <c r="G1967" s="959"/>
      <c r="H1967" s="959" t="s">
        <v>50</v>
      </c>
      <c r="I1967" s="959" t="s">
        <v>50</v>
      </c>
      <c r="J1967" s="959" t="s">
        <v>50</v>
      </c>
      <c r="K1967" s="959" t="s">
        <v>50</v>
      </c>
      <c r="L1967" s="959" t="s">
        <v>50</v>
      </c>
      <c r="M1967" s="960" t="s">
        <v>50</v>
      </c>
      <c r="N1967" s="1109"/>
      <c r="O1967" s="1109"/>
      <c r="P1967" s="1184"/>
    </row>
    <row r="1968" spans="1:16" ht="15.75" thickBot="1">
      <c r="A1968" s="1070" t="s">
        <v>678</v>
      </c>
      <c r="B1968" s="1020"/>
      <c r="C1968" s="1020"/>
      <c r="D1968" s="1020"/>
      <c r="E1968" s="1020"/>
      <c r="F1968" s="1020"/>
      <c r="G1968" s="1020"/>
      <c r="H1968" s="1020"/>
      <c r="I1968" s="1020"/>
      <c r="J1968" s="1020"/>
      <c r="K1968" s="1006" t="s">
        <v>583</v>
      </c>
      <c r="L1968" s="1020"/>
      <c r="M1968" s="1020"/>
      <c r="N1968" s="1020"/>
      <c r="O1968" s="1007"/>
      <c r="P1968" s="1184"/>
    </row>
    <row r="1969" spans="1:16" ht="16.5" thickBot="1">
      <c r="A1969" s="1029"/>
      <c r="B1969" s="1030"/>
      <c r="C1969" s="1031"/>
      <c r="D1969" s="1031"/>
      <c r="E1969" s="1031"/>
      <c r="F1969" s="1031"/>
      <c r="G1969" s="1031"/>
      <c r="H1969" s="1032" t="s">
        <v>754</v>
      </c>
      <c r="I1969" s="1031"/>
      <c r="J1969" s="1031"/>
      <c r="K1969" s="1031"/>
      <c r="L1969" s="1031"/>
      <c r="M1969" s="1031"/>
      <c r="N1969" s="1030"/>
      <c r="O1969" s="1033"/>
      <c r="P1969" s="1184"/>
    </row>
    <row r="1970" spans="1:16" ht="16.5" thickBot="1">
      <c r="A1970" s="1044"/>
      <c r="B1970" s="977"/>
      <c r="C1970" s="1834" t="s">
        <v>755</v>
      </c>
      <c r="D1970" s="1835"/>
      <c r="E1970" s="1835"/>
      <c r="F1970" s="1835"/>
      <c r="G1970" s="1835"/>
      <c r="H1970" s="1835"/>
      <c r="I1970" s="1835"/>
      <c r="J1970" s="1835"/>
      <c r="K1970" s="1835"/>
      <c r="L1970" s="1835"/>
      <c r="M1970" s="1836"/>
      <c r="N1970" s="972"/>
      <c r="O1970" s="972"/>
      <c r="P1970" s="1184"/>
    </row>
    <row r="1971" spans="1:16" ht="15.75">
      <c r="A1971" s="1044"/>
      <c r="B1971" s="1073"/>
      <c r="C1971" s="1074" t="s">
        <v>756</v>
      </c>
      <c r="D1971" s="1121"/>
      <c r="E1971" s="1122"/>
      <c r="F1971" s="1122"/>
      <c r="G1971" s="1075"/>
      <c r="H1971" s="1123"/>
      <c r="I1971" s="1076"/>
      <c r="J1971" s="1078"/>
      <c r="K1971" s="1079"/>
      <c r="L1971" s="1075"/>
      <c r="M1971" s="1080"/>
      <c r="N1971" s="1112"/>
      <c r="O1971" s="972"/>
      <c r="P1971" s="1184"/>
    </row>
    <row r="1972" spans="1:16" ht="15.75">
      <c r="A1972" s="1044"/>
      <c r="B1972" s="1073"/>
      <c r="C1972" s="971"/>
      <c r="D1972" s="1083"/>
      <c r="E1972" s="1124"/>
      <c r="F1972" s="1084"/>
      <c r="G1972" s="1085"/>
      <c r="H1972" s="1086"/>
      <c r="I1972" s="1087"/>
      <c r="J1972" s="1088"/>
      <c r="K1972" s="1089"/>
      <c r="L1972" s="1083"/>
      <c r="M1972" s="1090"/>
      <c r="N1972" s="972"/>
      <c r="O1972" s="972"/>
      <c r="P1972" s="1184"/>
    </row>
    <row r="1973" spans="1:16" ht="15.75">
      <c r="A1973" s="1044"/>
      <c r="B1973" s="977"/>
      <c r="C1973" s="1091"/>
      <c r="D1973" s="950"/>
      <c r="E1973" s="1092"/>
      <c r="F1973" s="950"/>
      <c r="G1973" s="950"/>
      <c r="H1973" s="1092"/>
      <c r="I1973" s="1092"/>
      <c r="J1973" s="950"/>
      <c r="K1973" s="1092"/>
      <c r="L1973" s="950"/>
      <c r="M1973" s="1093"/>
      <c r="N1973" s="972"/>
      <c r="O1973" s="972"/>
      <c r="P1973" s="1184"/>
    </row>
    <row r="1974" spans="1:16" ht="15.75">
      <c r="A1974" s="1044"/>
      <c r="B1974" s="977"/>
      <c r="C1974" s="952" t="s">
        <v>548</v>
      </c>
      <c r="D1974" s="953" t="s">
        <v>549</v>
      </c>
      <c r="E1974" s="953" t="s">
        <v>550</v>
      </c>
      <c r="F1974" s="953" t="s">
        <v>551</v>
      </c>
      <c r="G1974" s="953" t="s">
        <v>552</v>
      </c>
      <c r="H1974" s="953" t="s">
        <v>553</v>
      </c>
      <c r="I1974" s="953" t="s">
        <v>554</v>
      </c>
      <c r="J1974" s="953" t="s">
        <v>555</v>
      </c>
      <c r="K1974" s="953" t="s">
        <v>556</v>
      </c>
      <c r="L1974" s="953" t="s">
        <v>557</v>
      </c>
      <c r="M1974" s="954" t="s">
        <v>558</v>
      </c>
      <c r="N1974" s="972"/>
      <c r="O1974" s="972"/>
      <c r="P1974" s="1184"/>
    </row>
    <row r="1975" spans="1:16" ht="15.75">
      <c r="C1975" s="964">
        <v>4.4999999999999998E-2</v>
      </c>
      <c r="D1975" s="956"/>
      <c r="E1975" s="956"/>
      <c r="F1975" s="956"/>
      <c r="G1975" s="956"/>
      <c r="H1975" s="956">
        <v>95.891000000000005</v>
      </c>
      <c r="I1975" s="956">
        <v>95.828000000000003</v>
      </c>
      <c r="J1975" s="956">
        <v>95.765000000000001</v>
      </c>
      <c r="K1975" s="956">
        <v>95.602999999999994</v>
      </c>
      <c r="L1975" s="956">
        <v>95.227999999999994</v>
      </c>
      <c r="M1975" s="957" t="s">
        <v>50</v>
      </c>
      <c r="N1975" s="972"/>
      <c r="O1975" s="972"/>
      <c r="P1975" s="1184"/>
    </row>
    <row r="1976" spans="1:16" ht="15.75">
      <c r="C1976" s="964">
        <v>4.6249999999999999E-2</v>
      </c>
      <c r="D1976" s="956"/>
      <c r="E1976" s="956"/>
      <c r="F1976" s="956"/>
      <c r="G1976" s="956"/>
      <c r="H1976" s="956">
        <v>96.388999999999996</v>
      </c>
      <c r="I1976" s="956">
        <v>96.325999999999993</v>
      </c>
      <c r="J1976" s="956">
        <v>96.263000000000005</v>
      </c>
      <c r="K1976" s="956">
        <v>96.100999999999999</v>
      </c>
      <c r="L1976" s="956">
        <v>95.725999999999999</v>
      </c>
      <c r="M1976" s="957">
        <v>95.350999999999999</v>
      </c>
      <c r="N1976" s="972"/>
      <c r="O1976" s="972"/>
      <c r="P1976" s="1184"/>
    </row>
    <row r="1977" spans="1:16" ht="15.75">
      <c r="C1977" s="964">
        <v>4.7500000000000001E-2</v>
      </c>
      <c r="D1977" s="956"/>
      <c r="E1977" s="956"/>
      <c r="F1977" s="956"/>
      <c r="G1977" s="956"/>
      <c r="H1977" s="956">
        <v>96.748999999999995</v>
      </c>
      <c r="I1977" s="956">
        <v>96.686000000000007</v>
      </c>
      <c r="J1977" s="956">
        <v>96.623000000000005</v>
      </c>
      <c r="K1977" s="956">
        <v>96.460999999999999</v>
      </c>
      <c r="L1977" s="956">
        <v>96.085999999999999</v>
      </c>
      <c r="M1977" s="957">
        <v>95.710999999999999</v>
      </c>
      <c r="N1977" s="972"/>
      <c r="O1977" s="972"/>
      <c r="P1977" s="1184"/>
    </row>
    <row r="1978" spans="1:16" ht="15.75">
      <c r="C1978" s="964">
        <v>4.8750000000000002E-2</v>
      </c>
      <c r="D1978" s="956"/>
      <c r="E1978" s="956"/>
      <c r="F1978" s="956"/>
      <c r="G1978" s="956"/>
      <c r="H1978" s="956">
        <v>97.111000000000004</v>
      </c>
      <c r="I1978" s="956">
        <v>97.048000000000002</v>
      </c>
      <c r="J1978" s="956">
        <v>96.984999999999999</v>
      </c>
      <c r="K1978" s="956">
        <v>96.822999999999993</v>
      </c>
      <c r="L1978" s="956">
        <v>96.447999999999993</v>
      </c>
      <c r="M1978" s="957">
        <v>96.072999999999993</v>
      </c>
      <c r="N1978" s="972"/>
      <c r="O1978" s="972"/>
      <c r="P1978" s="1184"/>
    </row>
    <row r="1979" spans="1:16" ht="15.75">
      <c r="C1979" s="964">
        <v>0.05</v>
      </c>
      <c r="D1979" s="956"/>
      <c r="E1979" s="956"/>
      <c r="F1979" s="956"/>
      <c r="G1979" s="956"/>
      <c r="H1979" s="956">
        <v>97.468999999999994</v>
      </c>
      <c r="I1979" s="956">
        <v>97.406000000000006</v>
      </c>
      <c r="J1979" s="956">
        <v>97.343000000000004</v>
      </c>
      <c r="K1979" s="956">
        <v>97.180999999999997</v>
      </c>
      <c r="L1979" s="956">
        <v>96.805999999999997</v>
      </c>
      <c r="M1979" s="957">
        <v>96.430999999999997</v>
      </c>
      <c r="N1979" s="972"/>
      <c r="O1979" s="972"/>
      <c r="P1979" s="1184"/>
    </row>
    <row r="1980" spans="1:16" ht="15.75">
      <c r="C1980" s="964">
        <v>5.1249999999999997E-2</v>
      </c>
      <c r="D1980" s="956"/>
      <c r="E1980" s="956"/>
      <c r="F1980" s="956"/>
      <c r="G1980" s="956"/>
      <c r="H1980" s="956">
        <v>98.078000000000003</v>
      </c>
      <c r="I1980" s="956">
        <v>98.015000000000001</v>
      </c>
      <c r="J1980" s="956">
        <v>97.951999999999998</v>
      </c>
      <c r="K1980" s="956">
        <v>97.79</v>
      </c>
      <c r="L1980" s="956">
        <v>97.415000000000006</v>
      </c>
      <c r="M1980" s="957">
        <v>97.04</v>
      </c>
      <c r="N1980" s="972"/>
      <c r="O1980" s="972"/>
      <c r="P1980" s="1184"/>
    </row>
    <row r="1981" spans="1:16" ht="15.75">
      <c r="C1981" s="964">
        <v>5.2499999999999998E-2</v>
      </c>
      <c r="D1981" s="956"/>
      <c r="E1981" s="956"/>
      <c r="F1981" s="956"/>
      <c r="G1981" s="956"/>
      <c r="H1981" s="956">
        <v>98.608999999999995</v>
      </c>
      <c r="I1981" s="956">
        <v>98.546000000000006</v>
      </c>
      <c r="J1981" s="956">
        <v>98.483000000000004</v>
      </c>
      <c r="K1981" s="956">
        <v>98.320999999999998</v>
      </c>
      <c r="L1981" s="956">
        <v>97.945999999999998</v>
      </c>
      <c r="M1981" s="957">
        <v>97.570999999999998</v>
      </c>
      <c r="N1981" s="972"/>
      <c r="O1981" s="972"/>
      <c r="P1981" s="1184"/>
    </row>
    <row r="1982" spans="1:16" ht="15.75">
      <c r="C1982" s="964">
        <v>5.3749999999999999E-2</v>
      </c>
      <c r="D1982" s="956"/>
      <c r="E1982" s="956"/>
      <c r="F1982" s="956"/>
      <c r="G1982" s="956"/>
      <c r="H1982" s="956">
        <v>98.933999999999997</v>
      </c>
      <c r="I1982" s="956">
        <v>98.870999999999995</v>
      </c>
      <c r="J1982" s="956">
        <v>98.808000000000007</v>
      </c>
      <c r="K1982" s="956">
        <v>98.646000000000001</v>
      </c>
      <c r="L1982" s="956">
        <v>98.271000000000001</v>
      </c>
      <c r="M1982" s="957">
        <v>97.896000000000001</v>
      </c>
      <c r="N1982" s="972"/>
      <c r="O1982" s="972"/>
      <c r="P1982" s="1184"/>
    </row>
    <row r="1983" spans="1:16" ht="15.75">
      <c r="C1983" s="964">
        <v>5.5E-2</v>
      </c>
      <c r="D1983" s="956"/>
      <c r="E1983" s="956"/>
      <c r="F1983" s="956"/>
      <c r="G1983" s="956"/>
      <c r="H1983" s="956">
        <v>99.257000000000005</v>
      </c>
      <c r="I1983" s="956">
        <v>99.194000000000003</v>
      </c>
      <c r="J1983" s="956">
        <v>99.131</v>
      </c>
      <c r="K1983" s="956">
        <v>98.968999999999994</v>
      </c>
      <c r="L1983" s="956">
        <v>98.593999999999994</v>
      </c>
      <c r="M1983" s="957">
        <v>98.218999999999994</v>
      </c>
      <c r="N1983" s="972"/>
      <c r="O1983" s="972"/>
      <c r="P1983" s="1184"/>
    </row>
    <row r="1984" spans="1:16" ht="15.75">
      <c r="C1984" s="964">
        <v>5.6250000000000001E-2</v>
      </c>
      <c r="D1984" s="956"/>
      <c r="E1984" s="956"/>
      <c r="F1984" s="956"/>
      <c r="G1984" s="956"/>
      <c r="H1984" s="956">
        <v>99.441000000000003</v>
      </c>
      <c r="I1984" s="956">
        <v>99.378</v>
      </c>
      <c r="J1984" s="956">
        <v>99.314999999999998</v>
      </c>
      <c r="K1984" s="956">
        <v>99.153000000000006</v>
      </c>
      <c r="L1984" s="956">
        <v>98.778000000000006</v>
      </c>
      <c r="M1984" s="957">
        <v>98.403000000000006</v>
      </c>
      <c r="N1984" s="972"/>
      <c r="O1984" s="972"/>
      <c r="P1984" s="1184"/>
    </row>
    <row r="1985" spans="3:16" ht="15.75">
      <c r="C1985" s="964">
        <v>5.7500000000000002E-2</v>
      </c>
      <c r="D1985" s="956"/>
      <c r="E1985" s="956"/>
      <c r="F1985" s="956"/>
      <c r="G1985" s="956"/>
      <c r="H1985" s="956">
        <v>99.775000000000006</v>
      </c>
      <c r="I1985" s="956">
        <v>99.712000000000003</v>
      </c>
      <c r="J1985" s="956">
        <v>99.649000000000001</v>
      </c>
      <c r="K1985" s="956">
        <v>99.486999999999995</v>
      </c>
      <c r="L1985" s="956">
        <v>99.111999999999995</v>
      </c>
      <c r="M1985" s="957">
        <v>98.736999999999995</v>
      </c>
      <c r="N1985" s="972"/>
      <c r="O1985" s="972"/>
      <c r="P1985" s="1184"/>
    </row>
    <row r="1986" spans="3:16" ht="15.75">
      <c r="C1986" s="964">
        <v>5.8749999999999997E-2</v>
      </c>
      <c r="D1986" s="956"/>
      <c r="E1986" s="956"/>
      <c r="F1986" s="956"/>
      <c r="G1986" s="956"/>
      <c r="H1986" s="956">
        <v>100.108</v>
      </c>
      <c r="I1986" s="956">
        <v>100.045</v>
      </c>
      <c r="J1986" s="956">
        <v>99.981999999999999</v>
      </c>
      <c r="K1986" s="956">
        <v>99.82</v>
      </c>
      <c r="L1986" s="956">
        <v>99.444999999999993</v>
      </c>
      <c r="M1986" s="957">
        <v>99.07</v>
      </c>
      <c r="N1986" s="972"/>
      <c r="O1986" s="972"/>
      <c r="P1986" s="1184"/>
    </row>
    <row r="1987" spans="3:16" ht="15.75">
      <c r="C1987" s="964">
        <v>0.06</v>
      </c>
      <c r="D1987" s="956"/>
      <c r="E1987" s="956"/>
      <c r="F1987" s="956"/>
      <c r="G1987" s="956"/>
      <c r="H1987" s="956">
        <v>100.44</v>
      </c>
      <c r="I1987" s="956">
        <v>100.377</v>
      </c>
      <c r="J1987" s="956">
        <v>100.31399999999999</v>
      </c>
      <c r="K1987" s="956">
        <v>100.152</v>
      </c>
      <c r="L1987" s="956">
        <v>99.777000000000001</v>
      </c>
      <c r="M1987" s="957">
        <v>99.402000000000001</v>
      </c>
      <c r="N1987" s="972"/>
      <c r="O1987" s="972"/>
      <c r="P1987" s="1184"/>
    </row>
    <row r="1988" spans="3:16" ht="15.75">
      <c r="C1988" s="964">
        <v>6.1249999999999999E-2</v>
      </c>
      <c r="D1988" s="956"/>
      <c r="E1988" s="956"/>
      <c r="F1988" s="956"/>
      <c r="G1988" s="956"/>
      <c r="H1988" s="956">
        <v>100.345</v>
      </c>
      <c r="I1988" s="956">
        <v>100.282</v>
      </c>
      <c r="J1988" s="956">
        <v>100.21899999999999</v>
      </c>
      <c r="K1988" s="956">
        <v>100.057</v>
      </c>
      <c r="L1988" s="956">
        <v>99.682000000000002</v>
      </c>
      <c r="M1988" s="957">
        <v>99.307000000000002</v>
      </c>
      <c r="N1988" s="972"/>
      <c r="O1988" s="972"/>
      <c r="P1988" s="1184"/>
    </row>
    <row r="1989" spans="3:16" ht="15.75">
      <c r="C1989" s="964">
        <v>6.25E-2</v>
      </c>
      <c r="D1989" s="956"/>
      <c r="E1989" s="956"/>
      <c r="F1989" s="956"/>
      <c r="G1989" s="956"/>
      <c r="H1989" s="956">
        <v>100.542</v>
      </c>
      <c r="I1989" s="956">
        <v>100.479</v>
      </c>
      <c r="J1989" s="956">
        <v>100.416</v>
      </c>
      <c r="K1989" s="956">
        <v>100.254</v>
      </c>
      <c r="L1989" s="956">
        <v>99.879000000000005</v>
      </c>
      <c r="M1989" s="957">
        <v>99.504000000000005</v>
      </c>
      <c r="N1989" s="972"/>
      <c r="O1989" s="972"/>
      <c r="P1989" s="1184"/>
    </row>
    <row r="1990" spans="3:16" ht="15.75">
      <c r="C1990" s="964">
        <v>6.3750000000000001E-2</v>
      </c>
      <c r="D1990" s="956"/>
      <c r="E1990" s="956"/>
      <c r="F1990" s="956"/>
      <c r="G1990" s="956"/>
      <c r="H1990" s="956">
        <v>100.742</v>
      </c>
      <c r="I1990" s="956">
        <v>100.679</v>
      </c>
      <c r="J1990" s="956">
        <v>100.616</v>
      </c>
      <c r="K1990" s="956">
        <v>100.45399999999999</v>
      </c>
      <c r="L1990" s="956">
        <v>100.07899999999999</v>
      </c>
      <c r="M1990" s="957">
        <v>99.703999999999994</v>
      </c>
      <c r="N1990" s="972"/>
      <c r="O1990" s="972"/>
      <c r="P1990" s="1184"/>
    </row>
    <row r="1991" spans="3:16" ht="15.75">
      <c r="C1991" s="964">
        <v>6.5000000000000002E-2</v>
      </c>
      <c r="D1991" s="956"/>
      <c r="E1991" s="956"/>
      <c r="F1991" s="956"/>
      <c r="G1991" s="956"/>
      <c r="H1991" s="956">
        <v>100.80200000000001</v>
      </c>
      <c r="I1991" s="956">
        <v>100.739</v>
      </c>
      <c r="J1991" s="956">
        <v>100.676</v>
      </c>
      <c r="K1991" s="956">
        <v>100.514</v>
      </c>
      <c r="L1991" s="956">
        <v>100.139</v>
      </c>
      <c r="M1991" s="957">
        <v>99.763999999999996</v>
      </c>
      <c r="N1991" s="972"/>
      <c r="O1991" s="972"/>
      <c r="P1991" s="1184"/>
    </row>
    <row r="1992" spans="3:16" ht="15.75">
      <c r="C1992" s="964">
        <v>6.6250000000000003E-2</v>
      </c>
      <c r="D1992" s="956"/>
      <c r="E1992" s="956"/>
      <c r="F1992" s="956"/>
      <c r="G1992" s="956"/>
      <c r="H1992" s="956">
        <v>101.15</v>
      </c>
      <c r="I1992" s="956">
        <v>101.087</v>
      </c>
      <c r="J1992" s="956">
        <v>101.024</v>
      </c>
      <c r="K1992" s="956">
        <v>100.86199999999999</v>
      </c>
      <c r="L1992" s="956">
        <v>100.48699999999999</v>
      </c>
      <c r="M1992" s="957">
        <v>100.11199999999999</v>
      </c>
      <c r="N1992" s="972"/>
      <c r="O1992" s="972"/>
      <c r="P1992" s="1184"/>
    </row>
    <row r="1993" spans="3:16" ht="15.75">
      <c r="C1993" s="964">
        <v>6.7500000000000004E-2</v>
      </c>
      <c r="D1993" s="956"/>
      <c r="E1993" s="956"/>
      <c r="F1993" s="956"/>
      <c r="G1993" s="956"/>
      <c r="H1993" s="956">
        <v>101.371</v>
      </c>
      <c r="I1993" s="956">
        <v>101.30800000000001</v>
      </c>
      <c r="J1993" s="956">
        <v>101.245</v>
      </c>
      <c r="K1993" s="956">
        <v>101.083</v>
      </c>
      <c r="L1993" s="956">
        <v>100.708</v>
      </c>
      <c r="M1993" s="957">
        <v>100.333</v>
      </c>
      <c r="N1993" s="972"/>
      <c r="O1993" s="972"/>
      <c r="P1993" s="1184"/>
    </row>
    <row r="1994" spans="3:16" ht="16.5" thickBot="1">
      <c r="C1994" s="965">
        <v>6.8750000000000006E-2</v>
      </c>
      <c r="D1994" s="959"/>
      <c r="E1994" s="959"/>
      <c r="F1994" s="959"/>
      <c r="G1994" s="959"/>
      <c r="H1994" s="959">
        <v>101.575</v>
      </c>
      <c r="I1994" s="959">
        <v>101.512</v>
      </c>
      <c r="J1994" s="959">
        <v>101.449</v>
      </c>
      <c r="K1994" s="959">
        <v>101.28700000000001</v>
      </c>
      <c r="L1994" s="959">
        <v>100.91200000000001</v>
      </c>
      <c r="M1994" s="960">
        <v>100.53700000000001</v>
      </c>
      <c r="N1994" s="972"/>
      <c r="O1994" s="972"/>
      <c r="P1994" s="1184"/>
    </row>
    <row r="1995" spans="3:16" ht="16.5" thickBot="1">
      <c r="C1995" s="1834" t="s">
        <v>757</v>
      </c>
      <c r="D1995" s="1835"/>
      <c r="E1995" s="1835"/>
      <c r="F1995" s="1835"/>
      <c r="G1995" s="1835"/>
      <c r="H1995" s="1835"/>
      <c r="I1995" s="1835"/>
      <c r="J1995" s="1835"/>
      <c r="K1995" s="1835"/>
      <c r="L1995" s="1835"/>
      <c r="M1995" s="1836"/>
      <c r="N1995" s="972"/>
      <c r="O1995" s="972"/>
      <c r="P1995" s="1184"/>
    </row>
    <row r="1996" spans="3:16" ht="15.75">
      <c r="C1996" s="1107" t="s">
        <v>758</v>
      </c>
      <c r="D1996" s="1028"/>
      <c r="E1996" s="943"/>
      <c r="F1996" s="1125"/>
      <c r="G1996" s="1126"/>
      <c r="H1996" s="943"/>
      <c r="I1996" s="1094"/>
      <c r="J1996" s="1127"/>
      <c r="K1996" s="1098"/>
      <c r="L1996" s="1094"/>
      <c r="M1996" s="1117"/>
      <c r="N1996" s="972"/>
      <c r="O1996" s="972"/>
      <c r="P1996" s="1184"/>
    </row>
    <row r="1997" spans="3:16" ht="15.75">
      <c r="C1997" s="971"/>
      <c r="D1997" s="1100"/>
      <c r="E1997" s="1100"/>
      <c r="F1997" s="1100"/>
      <c r="G1997" s="1101"/>
      <c r="H1997" s="1102"/>
      <c r="I1997" s="1103"/>
      <c r="J1997" s="1104"/>
      <c r="K1997" s="1105"/>
      <c r="L1997" s="1100"/>
      <c r="M1997" s="1106"/>
      <c r="N1997" s="972"/>
      <c r="O1997" s="972"/>
      <c r="P1997" s="1184"/>
    </row>
    <row r="1998" spans="3:16" ht="15.75">
      <c r="C1998" s="949"/>
      <c r="D1998" s="950"/>
      <c r="E1998" s="950"/>
      <c r="F1998" s="950"/>
      <c r="G1998" s="950"/>
      <c r="H1998" s="950"/>
      <c r="I1998" s="950"/>
      <c r="J1998" s="950"/>
      <c r="K1998" s="950"/>
      <c r="L1998" s="950"/>
      <c r="M1998" s="951"/>
      <c r="N1998" s="972"/>
      <c r="O1998" s="972"/>
      <c r="P1998" s="1184"/>
    </row>
    <row r="1999" spans="3:16" ht="15.75">
      <c r="C1999" s="952" t="s">
        <v>548</v>
      </c>
      <c r="D1999" s="953" t="s">
        <v>549</v>
      </c>
      <c r="E1999" s="953" t="s">
        <v>550</v>
      </c>
      <c r="F1999" s="953" t="s">
        <v>551</v>
      </c>
      <c r="G1999" s="953" t="s">
        <v>552</v>
      </c>
      <c r="H1999" s="953" t="s">
        <v>553</v>
      </c>
      <c r="I1999" s="953" t="s">
        <v>554</v>
      </c>
      <c r="J1999" s="953" t="s">
        <v>555</v>
      </c>
      <c r="K1999" s="953" t="s">
        <v>556</v>
      </c>
      <c r="L1999" s="953" t="s">
        <v>557</v>
      </c>
      <c r="M1999" s="954" t="s">
        <v>558</v>
      </c>
      <c r="N1999" s="972"/>
      <c r="O1999" s="972"/>
      <c r="P1999" s="1184"/>
    </row>
    <row r="2000" spans="3:16" ht="15.75">
      <c r="C2000" s="964">
        <v>4.8750000000000002E-2</v>
      </c>
      <c r="D2000" s="956"/>
      <c r="E2000" s="956"/>
      <c r="F2000" s="956"/>
      <c r="G2000" s="956"/>
      <c r="H2000" s="956">
        <v>96.319000000000003</v>
      </c>
      <c r="I2000" s="956">
        <v>96.256</v>
      </c>
      <c r="J2000" s="956">
        <v>96.192999999999998</v>
      </c>
      <c r="K2000" s="956">
        <v>96.031000000000006</v>
      </c>
      <c r="L2000" s="956">
        <v>95.656000000000006</v>
      </c>
      <c r="M2000" s="957">
        <v>95.281000000000006</v>
      </c>
      <c r="N2000" s="972"/>
      <c r="O2000" s="972"/>
      <c r="P2000" s="1184"/>
    </row>
    <row r="2001" spans="3:16" ht="15.75">
      <c r="C2001" s="964">
        <v>0.05</v>
      </c>
      <c r="D2001" s="956"/>
      <c r="E2001" s="956"/>
      <c r="F2001" s="956"/>
      <c r="G2001" s="956"/>
      <c r="H2001" s="956">
        <v>96.741</v>
      </c>
      <c r="I2001" s="956">
        <v>96.677999999999997</v>
      </c>
      <c r="J2001" s="956">
        <v>96.614999999999995</v>
      </c>
      <c r="K2001" s="956">
        <v>96.453000000000003</v>
      </c>
      <c r="L2001" s="956">
        <v>96.078000000000003</v>
      </c>
      <c r="M2001" s="957">
        <v>95.703000000000003</v>
      </c>
      <c r="N2001" s="972"/>
      <c r="O2001" s="972"/>
      <c r="P2001" s="1184"/>
    </row>
    <row r="2002" spans="3:16" ht="15.75">
      <c r="C2002" s="964">
        <v>5.1249999999999997E-2</v>
      </c>
      <c r="D2002" s="956"/>
      <c r="E2002" s="956"/>
      <c r="F2002" s="956"/>
      <c r="G2002" s="956"/>
      <c r="H2002" s="956">
        <v>97.164000000000001</v>
      </c>
      <c r="I2002" s="956">
        <v>97.100999999999999</v>
      </c>
      <c r="J2002" s="956">
        <v>97.037999999999997</v>
      </c>
      <c r="K2002" s="956">
        <v>96.876000000000005</v>
      </c>
      <c r="L2002" s="956">
        <v>96.501000000000005</v>
      </c>
      <c r="M2002" s="957">
        <v>96.126000000000005</v>
      </c>
      <c r="N2002" s="972"/>
      <c r="O2002" s="972"/>
      <c r="P2002" s="1184"/>
    </row>
    <row r="2003" spans="3:16" ht="15.75">
      <c r="C2003" s="964">
        <v>5.2499999999999998E-2</v>
      </c>
      <c r="D2003" s="956"/>
      <c r="E2003" s="956"/>
      <c r="F2003" s="956"/>
      <c r="G2003" s="956"/>
      <c r="H2003" s="956">
        <v>97.65</v>
      </c>
      <c r="I2003" s="956">
        <v>97.587000000000003</v>
      </c>
      <c r="J2003" s="956">
        <v>97.524000000000001</v>
      </c>
      <c r="K2003" s="956">
        <v>97.361999999999995</v>
      </c>
      <c r="L2003" s="956">
        <v>96.986999999999995</v>
      </c>
      <c r="M2003" s="957">
        <v>96.611999999999995</v>
      </c>
      <c r="N2003" s="972"/>
      <c r="O2003" s="972"/>
      <c r="P2003" s="1184"/>
    </row>
    <row r="2004" spans="3:16" ht="15.75">
      <c r="C2004" s="964">
        <v>5.3749999999999999E-2</v>
      </c>
      <c r="D2004" s="956"/>
      <c r="E2004" s="956"/>
      <c r="F2004" s="956"/>
      <c r="G2004" s="956"/>
      <c r="H2004" s="956">
        <v>98.072000000000003</v>
      </c>
      <c r="I2004" s="956">
        <v>98.009</v>
      </c>
      <c r="J2004" s="956">
        <v>97.945999999999998</v>
      </c>
      <c r="K2004" s="956">
        <v>97.784000000000006</v>
      </c>
      <c r="L2004" s="956">
        <v>97.409000000000006</v>
      </c>
      <c r="M2004" s="957">
        <v>97.034000000000006</v>
      </c>
      <c r="N2004" s="972"/>
      <c r="O2004" s="972"/>
      <c r="P2004" s="1184"/>
    </row>
    <row r="2005" spans="3:16" ht="15.75">
      <c r="C2005" s="964">
        <v>5.5E-2</v>
      </c>
      <c r="D2005" s="956"/>
      <c r="E2005" s="956"/>
      <c r="F2005" s="956"/>
      <c r="G2005" s="956"/>
      <c r="H2005" s="956">
        <v>98.628</v>
      </c>
      <c r="I2005" s="956">
        <v>98.564999999999998</v>
      </c>
      <c r="J2005" s="956">
        <v>98.501999999999995</v>
      </c>
      <c r="K2005" s="956">
        <v>98.34</v>
      </c>
      <c r="L2005" s="956">
        <v>97.965000000000003</v>
      </c>
      <c r="M2005" s="957">
        <v>97.59</v>
      </c>
      <c r="N2005" s="972"/>
      <c r="O2005" s="972"/>
      <c r="P2005" s="1184"/>
    </row>
    <row r="2006" spans="3:16" ht="15.75">
      <c r="C2006" s="964">
        <v>5.6250000000000001E-2</v>
      </c>
      <c r="D2006" s="956"/>
      <c r="E2006" s="956"/>
      <c r="F2006" s="956"/>
      <c r="G2006" s="956"/>
      <c r="H2006" s="956">
        <v>99.018000000000001</v>
      </c>
      <c r="I2006" s="956">
        <v>98.954999999999998</v>
      </c>
      <c r="J2006" s="956">
        <v>98.891999999999996</v>
      </c>
      <c r="K2006" s="956">
        <v>98.73</v>
      </c>
      <c r="L2006" s="956">
        <v>98.355000000000004</v>
      </c>
      <c r="M2006" s="957">
        <v>97.98</v>
      </c>
      <c r="N2006" s="972"/>
      <c r="O2006" s="972"/>
      <c r="P2006" s="1184"/>
    </row>
    <row r="2007" spans="3:16" ht="15.75">
      <c r="C2007" s="964">
        <v>5.7500000000000002E-2</v>
      </c>
      <c r="D2007" s="956"/>
      <c r="E2007" s="956"/>
      <c r="F2007" s="956"/>
      <c r="G2007" s="956"/>
      <c r="H2007" s="956">
        <v>99.405000000000001</v>
      </c>
      <c r="I2007" s="956">
        <v>99.341999999999999</v>
      </c>
      <c r="J2007" s="956">
        <v>99.278999999999996</v>
      </c>
      <c r="K2007" s="956">
        <v>99.117000000000004</v>
      </c>
      <c r="L2007" s="956">
        <v>98.742000000000004</v>
      </c>
      <c r="M2007" s="957">
        <v>98.367000000000004</v>
      </c>
      <c r="N2007" s="972"/>
      <c r="O2007" s="972"/>
      <c r="P2007" s="1184"/>
    </row>
    <row r="2008" spans="3:16" ht="15.75">
      <c r="C2008" s="964">
        <v>5.8749999999999997E-2</v>
      </c>
      <c r="D2008" s="956"/>
      <c r="E2008" s="956"/>
      <c r="F2008" s="956"/>
      <c r="G2008" s="956"/>
      <c r="H2008" s="956">
        <v>99.790999999999997</v>
      </c>
      <c r="I2008" s="956">
        <v>99.727999999999994</v>
      </c>
      <c r="J2008" s="956">
        <v>99.665000000000006</v>
      </c>
      <c r="K2008" s="956">
        <v>99.503</v>
      </c>
      <c r="L2008" s="956">
        <v>99.128</v>
      </c>
      <c r="M2008" s="957">
        <v>98.753</v>
      </c>
      <c r="N2008" s="972"/>
      <c r="O2008" s="972"/>
      <c r="P2008" s="1184"/>
    </row>
    <row r="2009" spans="3:16" ht="15.75">
      <c r="C2009" s="964">
        <v>0.06</v>
      </c>
      <c r="D2009" s="956"/>
      <c r="E2009" s="956"/>
      <c r="F2009" s="956"/>
      <c r="G2009" s="956"/>
      <c r="H2009" s="956">
        <v>100.014</v>
      </c>
      <c r="I2009" s="956">
        <v>99.950999999999993</v>
      </c>
      <c r="J2009" s="956">
        <v>99.888000000000005</v>
      </c>
      <c r="K2009" s="956">
        <v>99.725999999999999</v>
      </c>
      <c r="L2009" s="956">
        <v>99.350999999999999</v>
      </c>
      <c r="M2009" s="957">
        <v>98.975999999999999</v>
      </c>
      <c r="N2009" s="972"/>
      <c r="O2009" s="972"/>
      <c r="P2009" s="1184"/>
    </row>
    <row r="2010" spans="3:16" ht="15.75">
      <c r="C2010" s="964">
        <v>6.1249999999999999E-2</v>
      </c>
      <c r="D2010" s="956"/>
      <c r="E2010" s="956"/>
      <c r="F2010" s="956"/>
      <c r="G2010" s="956"/>
      <c r="H2010" s="956">
        <v>100.41200000000001</v>
      </c>
      <c r="I2010" s="956">
        <v>100.349</v>
      </c>
      <c r="J2010" s="956">
        <v>100.286</v>
      </c>
      <c r="K2010" s="956">
        <v>100.124</v>
      </c>
      <c r="L2010" s="956">
        <v>99.748999999999995</v>
      </c>
      <c r="M2010" s="957">
        <v>99.373999999999995</v>
      </c>
      <c r="N2010" s="972"/>
      <c r="O2010" s="972"/>
      <c r="P2010" s="1184"/>
    </row>
    <row r="2011" spans="3:16" ht="15.75">
      <c r="C2011" s="964">
        <v>6.25E-2</v>
      </c>
      <c r="D2011" s="956"/>
      <c r="E2011" s="956"/>
      <c r="F2011" s="956"/>
      <c r="G2011" s="956"/>
      <c r="H2011" s="956">
        <v>100.304</v>
      </c>
      <c r="I2011" s="956">
        <v>100.241</v>
      </c>
      <c r="J2011" s="956">
        <v>100.178</v>
      </c>
      <c r="K2011" s="956">
        <v>100.01600000000001</v>
      </c>
      <c r="L2011" s="956">
        <v>99.641000000000005</v>
      </c>
      <c r="M2011" s="957">
        <v>99.266000000000005</v>
      </c>
      <c r="N2011" s="972"/>
      <c r="O2011" s="972"/>
      <c r="P2011" s="1184"/>
    </row>
    <row r="2012" spans="3:16" ht="15.75">
      <c r="C2012" s="964">
        <v>6.3750000000000001E-2</v>
      </c>
      <c r="D2012" s="956"/>
      <c r="E2012" s="956"/>
      <c r="F2012" s="956"/>
      <c r="G2012" s="956"/>
      <c r="H2012" s="956">
        <v>100.363</v>
      </c>
      <c r="I2012" s="956">
        <v>100.3</v>
      </c>
      <c r="J2012" s="956">
        <v>100.23699999999999</v>
      </c>
      <c r="K2012" s="956">
        <v>100.075</v>
      </c>
      <c r="L2012" s="956">
        <v>99.7</v>
      </c>
      <c r="M2012" s="957">
        <v>99.325000000000003</v>
      </c>
      <c r="N2012" s="972"/>
      <c r="O2012" s="972"/>
      <c r="P2012" s="1184"/>
    </row>
    <row r="2013" spans="3:16" ht="15.75">
      <c r="C2013" s="964">
        <v>6.5000000000000002E-2</v>
      </c>
      <c r="D2013" s="956"/>
      <c r="E2013" s="956"/>
      <c r="F2013" s="956"/>
      <c r="G2013" s="956"/>
      <c r="H2013" s="956">
        <v>100.59399999999999</v>
      </c>
      <c r="I2013" s="956">
        <v>100.53100000000001</v>
      </c>
      <c r="J2013" s="956">
        <v>100.468</v>
      </c>
      <c r="K2013" s="956">
        <v>100.306</v>
      </c>
      <c r="L2013" s="956">
        <v>99.930999999999997</v>
      </c>
      <c r="M2013" s="957">
        <v>99.555999999999997</v>
      </c>
      <c r="N2013" s="972"/>
      <c r="O2013" s="972"/>
      <c r="P2013" s="1184"/>
    </row>
    <row r="2014" spans="3:16" ht="15.75">
      <c r="C2014" s="964">
        <v>6.6250000000000003E-2</v>
      </c>
      <c r="D2014" s="956"/>
      <c r="E2014" s="956"/>
      <c r="F2014" s="956"/>
      <c r="G2014" s="956"/>
      <c r="H2014" s="956">
        <v>100.82899999999999</v>
      </c>
      <c r="I2014" s="956">
        <v>100.76600000000001</v>
      </c>
      <c r="J2014" s="956">
        <v>100.703</v>
      </c>
      <c r="K2014" s="956">
        <v>100.541</v>
      </c>
      <c r="L2014" s="956">
        <v>100.166</v>
      </c>
      <c r="M2014" s="957">
        <v>99.790999999999997</v>
      </c>
      <c r="N2014" s="972"/>
      <c r="O2014" s="972"/>
      <c r="P2014" s="1184"/>
    </row>
    <row r="2015" spans="3:16" ht="15.75">
      <c r="C2015" s="964">
        <v>6.7500000000000004E-2</v>
      </c>
      <c r="D2015" s="956"/>
      <c r="E2015" s="956"/>
      <c r="F2015" s="956"/>
      <c r="G2015" s="956"/>
      <c r="H2015" s="956">
        <v>100.9</v>
      </c>
      <c r="I2015" s="956">
        <v>100.837</v>
      </c>
      <c r="J2015" s="956">
        <v>100.774</v>
      </c>
      <c r="K2015" s="956">
        <v>100.61199999999999</v>
      </c>
      <c r="L2015" s="956">
        <v>100.23699999999999</v>
      </c>
      <c r="M2015" s="957">
        <v>99.861999999999995</v>
      </c>
      <c r="N2015" s="972"/>
      <c r="O2015" s="972"/>
      <c r="P2015" s="1184"/>
    </row>
    <row r="2016" spans="3:16" ht="15.75">
      <c r="C2016" s="964">
        <v>6.8750000000000006E-2</v>
      </c>
      <c r="D2016" s="956"/>
      <c r="E2016" s="956"/>
      <c r="F2016" s="956"/>
      <c r="G2016" s="956"/>
      <c r="H2016" s="956">
        <v>101.14100000000001</v>
      </c>
      <c r="I2016" s="956">
        <v>101.078</v>
      </c>
      <c r="J2016" s="956">
        <v>101.015</v>
      </c>
      <c r="K2016" s="956">
        <v>100.85299999999999</v>
      </c>
      <c r="L2016" s="956">
        <v>100.47799999999999</v>
      </c>
      <c r="M2016" s="957">
        <v>100.10299999999999</v>
      </c>
      <c r="N2016" s="972"/>
      <c r="O2016" s="972"/>
      <c r="P2016" s="1184"/>
    </row>
    <row r="2017" spans="2:16" ht="15.75">
      <c r="C2017" s="964">
        <v>7.0000000000000007E-2</v>
      </c>
      <c r="D2017" s="956"/>
      <c r="E2017" s="956"/>
      <c r="F2017" s="956"/>
      <c r="G2017" s="956"/>
      <c r="H2017" s="956">
        <v>101.38200000000001</v>
      </c>
      <c r="I2017" s="956">
        <v>101.319</v>
      </c>
      <c r="J2017" s="956">
        <v>101.256</v>
      </c>
      <c r="K2017" s="956">
        <v>101.09399999999999</v>
      </c>
      <c r="L2017" s="956">
        <v>100.71899999999999</v>
      </c>
      <c r="M2017" s="957">
        <v>100.34399999999999</v>
      </c>
      <c r="N2017" s="972"/>
      <c r="O2017" s="972"/>
      <c r="P2017" s="1184"/>
    </row>
    <row r="2018" spans="2:16" ht="15.75">
      <c r="C2018" s="964">
        <v>7.1249999999999994E-2</v>
      </c>
      <c r="D2018" s="956"/>
      <c r="E2018" s="956"/>
      <c r="F2018" s="956"/>
      <c r="G2018" s="956"/>
      <c r="H2018" s="956">
        <v>101.624</v>
      </c>
      <c r="I2018" s="956">
        <v>101.56100000000001</v>
      </c>
      <c r="J2018" s="956">
        <v>101.498</v>
      </c>
      <c r="K2018" s="956">
        <v>101.336</v>
      </c>
      <c r="L2018" s="956">
        <v>100.961</v>
      </c>
      <c r="M2018" s="957">
        <v>100.586</v>
      </c>
      <c r="N2018" s="972"/>
      <c r="O2018" s="972"/>
      <c r="P2018" s="1184"/>
    </row>
    <row r="2019" spans="2:16" ht="16.5" thickBot="1">
      <c r="C2019" s="965" t="s">
        <v>50</v>
      </c>
      <c r="D2019" s="959"/>
      <c r="E2019" s="959"/>
      <c r="F2019" s="959"/>
      <c r="G2019" s="959"/>
      <c r="H2019" s="959" t="s">
        <v>50</v>
      </c>
      <c r="I2019" s="959" t="s">
        <v>50</v>
      </c>
      <c r="J2019" s="959" t="s">
        <v>50</v>
      </c>
      <c r="K2019" s="959" t="s">
        <v>50</v>
      </c>
      <c r="L2019" s="959" t="s">
        <v>50</v>
      </c>
      <c r="M2019" s="960" t="s">
        <v>50</v>
      </c>
      <c r="N2019" s="972"/>
      <c r="O2019" s="972"/>
      <c r="P2019" s="1184"/>
    </row>
    <row r="2020" spans="2:16" ht="16.5" thickBot="1">
      <c r="B2020" s="737"/>
      <c r="C2020" s="1834" t="s">
        <v>759</v>
      </c>
      <c r="D2020" s="1835"/>
      <c r="E2020" s="1835"/>
      <c r="F2020" s="1835"/>
      <c r="G2020" s="1835"/>
      <c r="H2020" s="1835"/>
      <c r="I2020" s="1835"/>
      <c r="J2020" s="1835"/>
      <c r="K2020" s="1835"/>
      <c r="L2020" s="1835"/>
      <c r="M2020" s="1836"/>
      <c r="P2020" s="1184"/>
    </row>
    <row r="2021" spans="2:16" ht="15.75">
      <c r="C2021" s="1107" t="s">
        <v>760</v>
      </c>
      <c r="D2021" s="1028"/>
      <c r="E2021" s="943"/>
      <c r="F2021" s="1125"/>
      <c r="G2021" s="940"/>
      <c r="H2021" s="1095"/>
      <c r="I2021" s="1094"/>
      <c r="J2021" s="1095"/>
      <c r="K2021" s="1098"/>
      <c r="L2021" s="1094"/>
      <c r="M2021" s="1080"/>
      <c r="N2021" s="88"/>
      <c r="P2021" s="1184"/>
    </row>
    <row r="2022" spans="2:16" ht="15.75">
      <c r="C2022" s="971"/>
      <c r="D2022" s="1100"/>
      <c r="E2022" s="1100"/>
      <c r="F2022" s="1100"/>
      <c r="G2022" s="1100"/>
      <c r="H2022" s="1102"/>
      <c r="I2022" s="1103"/>
      <c r="J2022" s="1104"/>
      <c r="K2022" s="1105"/>
      <c r="L2022" s="1100"/>
      <c r="M2022" s="1106"/>
      <c r="P2022" s="1184"/>
    </row>
    <row r="2023" spans="2:16" ht="15.75">
      <c r="C2023" s="1091"/>
      <c r="D2023" s="950"/>
      <c r="E2023" s="950"/>
      <c r="F2023" s="950"/>
      <c r="G2023" s="950"/>
      <c r="H2023" s="950"/>
      <c r="I2023" s="950"/>
      <c r="J2023" s="950"/>
      <c r="K2023" s="950"/>
      <c r="L2023" s="950"/>
      <c r="M2023" s="951"/>
      <c r="P2023" s="1184"/>
    </row>
    <row r="2024" spans="2:16" ht="15.75">
      <c r="C2024" s="952" t="s">
        <v>548</v>
      </c>
      <c r="D2024" s="953" t="s">
        <v>549</v>
      </c>
      <c r="E2024" s="953" t="s">
        <v>550</v>
      </c>
      <c r="F2024" s="953" t="s">
        <v>551</v>
      </c>
      <c r="G2024" s="953" t="s">
        <v>552</v>
      </c>
      <c r="H2024" s="953" t="s">
        <v>553</v>
      </c>
      <c r="I2024" s="953" t="s">
        <v>554</v>
      </c>
      <c r="J2024" s="953" t="s">
        <v>555</v>
      </c>
      <c r="K2024" s="953" t="s">
        <v>556</v>
      </c>
      <c r="L2024" s="953" t="s">
        <v>557</v>
      </c>
      <c r="M2024" s="954" t="s">
        <v>558</v>
      </c>
      <c r="P2024" s="1184"/>
    </row>
    <row r="2025" spans="2:16" ht="15.75">
      <c r="C2025" s="964">
        <v>5.2499999999999998E-2</v>
      </c>
      <c r="D2025" s="956"/>
      <c r="E2025" s="956"/>
      <c r="F2025" s="956"/>
      <c r="G2025" s="956"/>
      <c r="H2025" s="956">
        <v>96.873000000000005</v>
      </c>
      <c r="I2025" s="956">
        <v>96.81</v>
      </c>
      <c r="J2025" s="956">
        <v>96.747</v>
      </c>
      <c r="K2025" s="956">
        <v>96.584999999999994</v>
      </c>
      <c r="L2025" s="956">
        <v>96.21</v>
      </c>
      <c r="M2025" s="957">
        <v>95.834999999999994</v>
      </c>
      <c r="P2025" s="1184"/>
    </row>
    <row r="2026" spans="2:16" ht="15.75">
      <c r="C2026" s="964">
        <v>5.3749999999999999E-2</v>
      </c>
      <c r="D2026" s="956"/>
      <c r="E2026" s="956"/>
      <c r="F2026" s="956"/>
      <c r="G2026" s="956"/>
      <c r="H2026" s="956">
        <v>97.347999999999999</v>
      </c>
      <c r="I2026" s="956">
        <v>97.284999999999997</v>
      </c>
      <c r="J2026" s="956">
        <v>97.221999999999994</v>
      </c>
      <c r="K2026" s="956">
        <v>97.06</v>
      </c>
      <c r="L2026" s="956">
        <v>96.685000000000002</v>
      </c>
      <c r="M2026" s="957">
        <v>96.31</v>
      </c>
      <c r="P2026" s="1184"/>
    </row>
    <row r="2027" spans="2:16" ht="15.75">
      <c r="C2027" s="964">
        <v>5.5E-2</v>
      </c>
      <c r="D2027" s="956"/>
      <c r="E2027" s="956"/>
      <c r="F2027" s="956"/>
      <c r="G2027" s="956"/>
      <c r="H2027" s="956">
        <v>97.822999999999993</v>
      </c>
      <c r="I2027" s="956">
        <v>97.76</v>
      </c>
      <c r="J2027" s="956">
        <v>97.697000000000003</v>
      </c>
      <c r="K2027" s="956">
        <v>97.534999999999997</v>
      </c>
      <c r="L2027" s="956">
        <v>97.16</v>
      </c>
      <c r="M2027" s="957">
        <v>96.784999999999997</v>
      </c>
      <c r="P2027" s="1184"/>
    </row>
    <row r="2028" spans="2:16" ht="15.75">
      <c r="C2028" s="964">
        <v>5.6250000000000001E-2</v>
      </c>
      <c r="D2028" s="956"/>
      <c r="E2028" s="956"/>
      <c r="F2028" s="956"/>
      <c r="G2028" s="956"/>
      <c r="H2028" s="956">
        <v>98.296999999999997</v>
      </c>
      <c r="I2028" s="956">
        <v>98.233999999999995</v>
      </c>
      <c r="J2028" s="956">
        <v>98.171000000000006</v>
      </c>
      <c r="K2028" s="956">
        <v>98.009</v>
      </c>
      <c r="L2028" s="956">
        <v>97.634</v>
      </c>
      <c r="M2028" s="957">
        <v>97.259</v>
      </c>
      <c r="P2028" s="1184"/>
    </row>
    <row r="2029" spans="2:16" ht="15.75">
      <c r="C2029" s="964">
        <v>5.7500000000000002E-2</v>
      </c>
      <c r="D2029" s="956"/>
      <c r="E2029" s="956"/>
      <c r="F2029" s="956"/>
      <c r="G2029" s="956"/>
      <c r="H2029" s="956">
        <v>98.74</v>
      </c>
      <c r="I2029" s="956">
        <v>98.677000000000007</v>
      </c>
      <c r="J2029" s="956">
        <v>98.614000000000004</v>
      </c>
      <c r="K2029" s="956">
        <v>98.451999999999998</v>
      </c>
      <c r="L2029" s="956">
        <v>98.076999999999998</v>
      </c>
      <c r="M2029" s="957">
        <v>97.701999999999998</v>
      </c>
      <c r="P2029" s="1184"/>
    </row>
    <row r="2030" spans="2:16" ht="15.75">
      <c r="C2030" s="964">
        <v>5.8749999999999997E-2</v>
      </c>
      <c r="D2030" s="956"/>
      <c r="E2030" s="956"/>
      <c r="F2030" s="956"/>
      <c r="G2030" s="956"/>
      <c r="H2030" s="956">
        <v>98.811999999999998</v>
      </c>
      <c r="I2030" s="956">
        <v>98.748999999999995</v>
      </c>
      <c r="J2030" s="956">
        <v>98.686000000000007</v>
      </c>
      <c r="K2030" s="956">
        <v>98.524000000000001</v>
      </c>
      <c r="L2030" s="956">
        <v>98.149000000000001</v>
      </c>
      <c r="M2030" s="957">
        <v>97.774000000000001</v>
      </c>
      <c r="P2030" s="1184"/>
    </row>
    <row r="2031" spans="2:16" ht="15.75">
      <c r="C2031" s="964">
        <v>0.06</v>
      </c>
      <c r="D2031" s="956"/>
      <c r="E2031" s="956"/>
      <c r="F2031" s="956"/>
      <c r="G2031" s="956"/>
      <c r="H2031" s="956">
        <v>99.063999999999993</v>
      </c>
      <c r="I2031" s="956">
        <v>99.001000000000005</v>
      </c>
      <c r="J2031" s="956">
        <v>98.938000000000002</v>
      </c>
      <c r="K2031" s="956">
        <v>98.775999999999996</v>
      </c>
      <c r="L2031" s="956">
        <v>98.400999999999996</v>
      </c>
      <c r="M2031" s="957">
        <v>98.025999999999996</v>
      </c>
      <c r="P2031" s="1184"/>
    </row>
    <row r="2032" spans="2:16" ht="15.75">
      <c r="C2032" s="964">
        <v>6.1249999999999999E-2</v>
      </c>
      <c r="D2032" s="956"/>
      <c r="E2032" s="956"/>
      <c r="F2032" s="956"/>
      <c r="G2032" s="956"/>
      <c r="H2032" s="956">
        <v>99.314999999999998</v>
      </c>
      <c r="I2032" s="956">
        <v>99.251999999999995</v>
      </c>
      <c r="J2032" s="956">
        <v>99.188999999999993</v>
      </c>
      <c r="K2032" s="956">
        <v>99.027000000000001</v>
      </c>
      <c r="L2032" s="956">
        <v>98.652000000000001</v>
      </c>
      <c r="M2032" s="957">
        <v>98.277000000000001</v>
      </c>
      <c r="P2032" s="1184"/>
    </row>
    <row r="2033" spans="1:16" ht="15.75">
      <c r="C2033" s="964">
        <v>6.25E-2</v>
      </c>
      <c r="D2033" s="956"/>
      <c r="E2033" s="956"/>
      <c r="F2033" s="956"/>
      <c r="G2033" s="956"/>
      <c r="H2033" s="956">
        <v>99.569000000000003</v>
      </c>
      <c r="I2033" s="956">
        <v>99.506</v>
      </c>
      <c r="J2033" s="956">
        <v>99.442999999999998</v>
      </c>
      <c r="K2033" s="956">
        <v>99.281000000000006</v>
      </c>
      <c r="L2033" s="956">
        <v>98.906000000000006</v>
      </c>
      <c r="M2033" s="957">
        <v>98.531000000000006</v>
      </c>
      <c r="P2033" s="1184"/>
    </row>
    <row r="2034" spans="1:16" ht="15.75">
      <c r="C2034" s="964">
        <v>6.3750000000000001E-2</v>
      </c>
      <c r="D2034" s="956"/>
      <c r="E2034" s="956"/>
      <c r="F2034" s="956"/>
      <c r="G2034" s="956"/>
      <c r="H2034" s="956">
        <v>99.83</v>
      </c>
      <c r="I2034" s="956">
        <v>99.766999999999996</v>
      </c>
      <c r="J2034" s="956">
        <v>99.703999999999994</v>
      </c>
      <c r="K2034" s="956">
        <v>99.542000000000002</v>
      </c>
      <c r="L2034" s="956">
        <v>99.167000000000002</v>
      </c>
      <c r="M2034" s="957">
        <v>98.792000000000002</v>
      </c>
      <c r="P2034" s="1184"/>
    </row>
    <row r="2035" spans="1:16" ht="15.75">
      <c r="C2035" s="964">
        <v>6.5000000000000002E-2</v>
      </c>
      <c r="D2035" s="956"/>
      <c r="E2035" s="956"/>
      <c r="F2035" s="956"/>
      <c r="G2035" s="956"/>
      <c r="H2035" s="956">
        <v>100.27500000000001</v>
      </c>
      <c r="I2035" s="956">
        <v>100.212</v>
      </c>
      <c r="J2035" s="956">
        <v>100.149</v>
      </c>
      <c r="K2035" s="956">
        <v>99.986999999999995</v>
      </c>
      <c r="L2035" s="956">
        <v>99.611999999999995</v>
      </c>
      <c r="M2035" s="957">
        <v>99.236999999999995</v>
      </c>
      <c r="P2035" s="1184"/>
    </row>
    <row r="2036" spans="1:16" ht="15.75">
      <c r="C2036" s="964">
        <v>6.6250000000000003E-2</v>
      </c>
      <c r="D2036" s="956"/>
      <c r="E2036" s="956"/>
      <c r="F2036" s="956"/>
      <c r="G2036" s="956"/>
      <c r="H2036" s="956">
        <v>100.71899999999999</v>
      </c>
      <c r="I2036" s="956">
        <v>100.65600000000001</v>
      </c>
      <c r="J2036" s="956">
        <v>100.593</v>
      </c>
      <c r="K2036" s="956">
        <v>100.431</v>
      </c>
      <c r="L2036" s="956">
        <v>100.056</v>
      </c>
      <c r="M2036" s="957">
        <v>99.680999999999997</v>
      </c>
      <c r="P2036" s="1184"/>
    </row>
    <row r="2037" spans="1:16" ht="15.75">
      <c r="C2037" s="964">
        <v>6.7500000000000004E-2</v>
      </c>
      <c r="D2037" s="956"/>
      <c r="E2037" s="956"/>
      <c r="F2037" s="956"/>
      <c r="G2037" s="956"/>
      <c r="H2037" s="956">
        <v>100.608</v>
      </c>
      <c r="I2037" s="956">
        <v>100.545</v>
      </c>
      <c r="J2037" s="956">
        <v>100.482</v>
      </c>
      <c r="K2037" s="956">
        <v>100.32</v>
      </c>
      <c r="L2037" s="956">
        <v>99.944999999999993</v>
      </c>
      <c r="M2037" s="957">
        <v>99.57</v>
      </c>
      <c r="P2037" s="1184"/>
    </row>
    <row r="2038" spans="1:16" ht="15.75">
      <c r="C2038" s="964">
        <v>6.8750000000000006E-2</v>
      </c>
      <c r="D2038" s="956"/>
      <c r="E2038" s="956"/>
      <c r="F2038" s="956"/>
      <c r="G2038" s="956"/>
      <c r="H2038" s="956">
        <v>101.06</v>
      </c>
      <c r="I2038" s="956">
        <v>100.997</v>
      </c>
      <c r="J2038" s="956">
        <v>100.934</v>
      </c>
      <c r="K2038" s="956">
        <v>100.77200000000001</v>
      </c>
      <c r="L2038" s="956">
        <v>100.39700000000001</v>
      </c>
      <c r="M2038" s="957">
        <v>100.02200000000001</v>
      </c>
      <c r="P2038" s="1184"/>
    </row>
    <row r="2039" spans="1:16" ht="15.75">
      <c r="C2039" s="964">
        <v>7.0000000000000007E-2</v>
      </c>
      <c r="D2039" s="956"/>
      <c r="E2039" s="956"/>
      <c r="F2039" s="956"/>
      <c r="G2039" s="956"/>
      <c r="H2039" s="956">
        <v>101.517</v>
      </c>
      <c r="I2039" s="956">
        <v>101.45399999999999</v>
      </c>
      <c r="J2039" s="956">
        <v>101.39100000000001</v>
      </c>
      <c r="K2039" s="956">
        <v>101.229</v>
      </c>
      <c r="L2039" s="956">
        <v>100.854</v>
      </c>
      <c r="M2039" s="957">
        <v>100.479</v>
      </c>
      <c r="P2039" s="1184"/>
    </row>
    <row r="2040" spans="1:16" ht="15.75">
      <c r="C2040" s="964">
        <v>7.1249999999999994E-2</v>
      </c>
      <c r="D2040" s="956"/>
      <c r="E2040" s="956"/>
      <c r="F2040" s="956"/>
      <c r="G2040" s="956"/>
      <c r="H2040" s="956">
        <v>101.602</v>
      </c>
      <c r="I2040" s="956">
        <v>101.539</v>
      </c>
      <c r="J2040" s="956">
        <v>101.476</v>
      </c>
      <c r="K2040" s="956">
        <v>101.31399999999999</v>
      </c>
      <c r="L2040" s="956">
        <v>100.93899999999999</v>
      </c>
      <c r="M2040" s="957">
        <v>100.56399999999999</v>
      </c>
      <c r="P2040" s="1184"/>
    </row>
    <row r="2041" spans="1:16" ht="15.75">
      <c r="C2041" s="964" t="s">
        <v>50</v>
      </c>
      <c r="D2041" s="956"/>
      <c r="E2041" s="956"/>
      <c r="F2041" s="956"/>
      <c r="G2041" s="956"/>
      <c r="H2041" s="956" t="s">
        <v>50</v>
      </c>
      <c r="I2041" s="956" t="s">
        <v>50</v>
      </c>
      <c r="J2041" s="956" t="s">
        <v>50</v>
      </c>
      <c r="K2041" s="956" t="s">
        <v>50</v>
      </c>
      <c r="L2041" s="956" t="s">
        <v>50</v>
      </c>
      <c r="M2041" s="957" t="s">
        <v>50</v>
      </c>
      <c r="P2041" s="1184"/>
    </row>
    <row r="2042" spans="1:16" ht="15.75">
      <c r="C2042" s="964" t="s">
        <v>50</v>
      </c>
      <c r="D2042" s="956"/>
      <c r="E2042" s="956"/>
      <c r="F2042" s="956"/>
      <c r="G2042" s="956"/>
      <c r="H2042" s="956" t="s">
        <v>50</v>
      </c>
      <c r="I2042" s="956" t="s">
        <v>50</v>
      </c>
      <c r="J2042" s="956" t="s">
        <v>50</v>
      </c>
      <c r="K2042" s="956" t="s">
        <v>50</v>
      </c>
      <c r="L2042" s="956" t="s">
        <v>50</v>
      </c>
      <c r="M2042" s="957" t="s">
        <v>50</v>
      </c>
      <c r="P2042" s="1184"/>
    </row>
    <row r="2043" spans="1:16" ht="15.75">
      <c r="C2043" s="964" t="s">
        <v>50</v>
      </c>
      <c r="D2043" s="956"/>
      <c r="E2043" s="956"/>
      <c r="F2043" s="956"/>
      <c r="G2043" s="956"/>
      <c r="H2043" s="956" t="s">
        <v>50</v>
      </c>
      <c r="I2043" s="956" t="s">
        <v>50</v>
      </c>
      <c r="J2043" s="956" t="s">
        <v>50</v>
      </c>
      <c r="K2043" s="956" t="s">
        <v>50</v>
      </c>
      <c r="L2043" s="956" t="s">
        <v>50</v>
      </c>
      <c r="M2043" s="957" t="s">
        <v>50</v>
      </c>
      <c r="P2043" s="1184"/>
    </row>
    <row r="2044" spans="1:16" ht="16.5" thickBot="1">
      <c r="A2044" s="1109"/>
      <c r="B2044" s="1109"/>
      <c r="C2044" s="965" t="s">
        <v>50</v>
      </c>
      <c r="D2044" s="959"/>
      <c r="E2044" s="959"/>
      <c r="F2044" s="959"/>
      <c r="G2044" s="959"/>
      <c r="H2044" s="959" t="s">
        <v>50</v>
      </c>
      <c r="I2044" s="959" t="s">
        <v>50</v>
      </c>
      <c r="J2044" s="959" t="s">
        <v>50</v>
      </c>
      <c r="K2044" s="959" t="s">
        <v>50</v>
      </c>
      <c r="L2044" s="959" t="s">
        <v>50</v>
      </c>
      <c r="M2044" s="960" t="s">
        <v>50</v>
      </c>
      <c r="N2044" s="1109"/>
      <c r="O2044" s="1109"/>
      <c r="P2044" s="1184"/>
    </row>
    <row r="2045" spans="1:16" ht="15.75" thickBot="1">
      <c r="A2045" s="1070" t="s">
        <v>678</v>
      </c>
      <c r="B2045" s="1020"/>
      <c r="C2045" s="1020"/>
      <c r="D2045" s="1020"/>
      <c r="E2045" s="1020"/>
      <c r="F2045" s="1020"/>
      <c r="G2045" s="1020"/>
      <c r="H2045" s="1020"/>
      <c r="I2045" s="1020"/>
      <c r="J2045" s="1020"/>
      <c r="K2045" s="1006" t="s">
        <v>583</v>
      </c>
      <c r="L2045" s="1020"/>
      <c r="M2045" s="1020"/>
      <c r="N2045" s="1020"/>
      <c r="O2045" s="1007"/>
      <c r="P2045" s="1184"/>
    </row>
    <row r="2046" spans="1:16" ht="16.5" thickBot="1">
      <c r="A2046" s="1029"/>
      <c r="B2046" s="1030"/>
      <c r="C2046" s="1030"/>
      <c r="D2046" s="1030"/>
      <c r="E2046" s="1030"/>
      <c r="F2046" s="1030"/>
      <c r="G2046" s="1030"/>
      <c r="H2046" s="1032" t="s">
        <v>761</v>
      </c>
      <c r="I2046" s="1030"/>
      <c r="J2046" s="1030"/>
      <c r="K2046" s="1030"/>
      <c r="L2046" s="1030"/>
      <c r="M2046" s="1030"/>
      <c r="N2046" s="1030"/>
      <c r="O2046" s="1033"/>
      <c r="P2046" s="1184"/>
    </row>
    <row r="2047" spans="1:16" ht="16.5" thickBot="1">
      <c r="A2047" s="973"/>
      <c r="B2047" s="973"/>
      <c r="C2047" s="1834" t="s">
        <v>762</v>
      </c>
      <c r="D2047" s="1835"/>
      <c r="E2047" s="1835"/>
      <c r="F2047" s="1835"/>
      <c r="G2047" s="1835"/>
      <c r="H2047" s="1835"/>
      <c r="I2047" s="1835"/>
      <c r="J2047" s="1835"/>
      <c r="K2047" s="1835"/>
      <c r="L2047" s="1835"/>
      <c r="M2047" s="1836"/>
      <c r="N2047" s="973"/>
      <c r="O2047" s="973"/>
      <c r="P2047" s="1184"/>
    </row>
    <row r="2048" spans="1:16" ht="15.75">
      <c r="A2048" s="1110"/>
      <c r="B2048" s="1111"/>
      <c r="C2048" s="1074" t="s">
        <v>763</v>
      </c>
      <c r="D2048" s="940"/>
      <c r="E2048" s="940"/>
      <c r="F2048" s="940"/>
      <c r="G2048" s="940"/>
      <c r="H2048" s="940"/>
      <c r="I2048" s="940"/>
      <c r="J2048" s="943"/>
      <c r="K2048" s="1028"/>
      <c r="L2048" s="940"/>
      <c r="M2048" s="1025"/>
      <c r="N2048" s="972"/>
      <c r="O2048" s="972"/>
      <c r="P2048" s="1184"/>
    </row>
    <row r="2049" spans="1:16" ht="15.75">
      <c r="A2049" s="1110"/>
      <c r="B2049" s="1113"/>
      <c r="C2049" s="946"/>
      <c r="D2049" s="946"/>
      <c r="E2049" s="946"/>
      <c r="F2049" s="946"/>
      <c r="G2049" s="946"/>
      <c r="H2049" s="946"/>
      <c r="I2049" s="946"/>
      <c r="J2049" s="947"/>
      <c r="K2049" s="1115"/>
      <c r="L2049" s="946"/>
      <c r="M2049" s="1116"/>
      <c r="N2049" s="972"/>
      <c r="O2049" s="972"/>
      <c r="P2049" s="1184"/>
    </row>
    <row r="2050" spans="1:16" ht="15.75">
      <c r="C2050" s="1091"/>
      <c r="D2050" s="950"/>
      <c r="E2050" s="950"/>
      <c r="F2050" s="950"/>
      <c r="G2050" s="950"/>
      <c r="H2050" s="950"/>
      <c r="I2050" s="950"/>
      <c r="J2050" s="950"/>
      <c r="K2050" s="950"/>
      <c r="L2050" s="950"/>
      <c r="M2050" s="951"/>
      <c r="N2050" s="972"/>
      <c r="O2050" s="972"/>
      <c r="P2050" s="1184"/>
    </row>
    <row r="2051" spans="1:16" ht="15.75">
      <c r="C2051" s="952" t="s">
        <v>548</v>
      </c>
      <c r="D2051" s="953" t="s">
        <v>549</v>
      </c>
      <c r="E2051" s="953" t="s">
        <v>550</v>
      </c>
      <c r="F2051" s="953" t="s">
        <v>551</v>
      </c>
      <c r="G2051" s="953" t="s">
        <v>552</v>
      </c>
      <c r="H2051" s="953" t="s">
        <v>553</v>
      </c>
      <c r="I2051" s="953" t="s">
        <v>554</v>
      </c>
      <c r="J2051" s="953" t="s">
        <v>555</v>
      </c>
      <c r="K2051" s="953" t="s">
        <v>556</v>
      </c>
      <c r="L2051" s="953" t="s">
        <v>557</v>
      </c>
      <c r="M2051" s="954" t="s">
        <v>558</v>
      </c>
      <c r="N2051" s="972"/>
      <c r="O2051" s="972"/>
      <c r="P2051" s="1184"/>
    </row>
    <row r="2052" spans="1:16" ht="15.75">
      <c r="C2052" s="964">
        <v>4.6249999999999999E-2</v>
      </c>
      <c r="D2052" s="956"/>
      <c r="E2052" s="956"/>
      <c r="F2052" s="956"/>
      <c r="G2052" s="956"/>
      <c r="H2052" s="956">
        <v>96.284000000000006</v>
      </c>
      <c r="I2052" s="956">
        <v>96.221000000000004</v>
      </c>
      <c r="J2052" s="956">
        <v>96.158000000000001</v>
      </c>
      <c r="K2052" s="956">
        <v>95.995999999999995</v>
      </c>
      <c r="L2052" s="956">
        <v>95.620999999999995</v>
      </c>
      <c r="M2052" s="957">
        <v>95.245999999999995</v>
      </c>
      <c r="N2052" s="972"/>
      <c r="O2052" s="972"/>
      <c r="P2052" s="1184"/>
    </row>
    <row r="2053" spans="1:16" ht="15.75">
      <c r="C2053" s="964">
        <v>4.7500000000000001E-2</v>
      </c>
      <c r="D2053" s="956"/>
      <c r="E2053" s="956"/>
      <c r="F2053" s="956"/>
      <c r="G2053" s="956"/>
      <c r="H2053" s="956">
        <v>96.644999999999996</v>
      </c>
      <c r="I2053" s="956">
        <v>96.581999999999994</v>
      </c>
      <c r="J2053" s="956">
        <v>96.519000000000005</v>
      </c>
      <c r="K2053" s="956">
        <v>96.356999999999999</v>
      </c>
      <c r="L2053" s="956">
        <v>95.981999999999999</v>
      </c>
      <c r="M2053" s="957">
        <v>95.606999999999999</v>
      </c>
      <c r="N2053" s="972"/>
      <c r="O2053" s="972"/>
      <c r="P2053" s="1184"/>
    </row>
    <row r="2054" spans="1:16" ht="15.75">
      <c r="C2054" s="964">
        <v>4.8750000000000002E-2</v>
      </c>
      <c r="D2054" s="956"/>
      <c r="E2054" s="956"/>
      <c r="F2054" s="956"/>
      <c r="G2054" s="956"/>
      <c r="H2054" s="956">
        <v>97.006</v>
      </c>
      <c r="I2054" s="956">
        <v>96.942999999999998</v>
      </c>
      <c r="J2054" s="956">
        <v>96.88</v>
      </c>
      <c r="K2054" s="956">
        <v>96.718000000000004</v>
      </c>
      <c r="L2054" s="956">
        <v>96.343000000000004</v>
      </c>
      <c r="M2054" s="957">
        <v>95.968000000000004</v>
      </c>
      <c r="N2054" s="972"/>
      <c r="O2054" s="972"/>
      <c r="P2054" s="1184"/>
    </row>
    <row r="2055" spans="1:16" ht="15.75">
      <c r="C2055" s="964">
        <v>0.05</v>
      </c>
      <c r="D2055" s="956"/>
      <c r="E2055" s="956"/>
      <c r="F2055" s="956"/>
      <c r="G2055" s="956"/>
      <c r="H2055" s="956">
        <v>97.364999999999995</v>
      </c>
      <c r="I2055" s="956">
        <v>97.302000000000007</v>
      </c>
      <c r="J2055" s="956">
        <v>97.239000000000004</v>
      </c>
      <c r="K2055" s="956">
        <v>97.076999999999998</v>
      </c>
      <c r="L2055" s="956">
        <v>96.701999999999998</v>
      </c>
      <c r="M2055" s="957">
        <v>96.326999999999998</v>
      </c>
      <c r="N2055" s="972"/>
      <c r="O2055" s="972"/>
      <c r="P2055" s="1184"/>
    </row>
    <row r="2056" spans="1:16" ht="15.75">
      <c r="C2056" s="964">
        <v>5.1249999999999997E-2</v>
      </c>
      <c r="D2056" s="956"/>
      <c r="E2056" s="956"/>
      <c r="F2056" s="956"/>
      <c r="G2056" s="956"/>
      <c r="H2056" s="956">
        <v>97.972999999999999</v>
      </c>
      <c r="I2056" s="956">
        <v>97.91</v>
      </c>
      <c r="J2056" s="956">
        <v>97.846999999999994</v>
      </c>
      <c r="K2056" s="956">
        <v>97.685000000000002</v>
      </c>
      <c r="L2056" s="956">
        <v>97.31</v>
      </c>
      <c r="M2056" s="957">
        <v>96.935000000000002</v>
      </c>
      <c r="N2056" s="972"/>
      <c r="O2056" s="972"/>
      <c r="P2056" s="1184"/>
    </row>
    <row r="2057" spans="1:16" ht="15.75">
      <c r="C2057" s="964">
        <v>5.2499999999999998E-2</v>
      </c>
      <c r="D2057" s="956"/>
      <c r="E2057" s="956"/>
      <c r="F2057" s="956"/>
      <c r="G2057" s="956"/>
      <c r="H2057" s="956">
        <v>98.504000000000005</v>
      </c>
      <c r="I2057" s="956">
        <v>98.441000000000003</v>
      </c>
      <c r="J2057" s="956">
        <v>98.378</v>
      </c>
      <c r="K2057" s="956">
        <v>98.215999999999994</v>
      </c>
      <c r="L2057" s="956">
        <v>97.840999999999994</v>
      </c>
      <c r="M2057" s="957">
        <v>97.465999999999994</v>
      </c>
      <c r="N2057" s="972"/>
      <c r="O2057" s="972"/>
      <c r="P2057" s="1184"/>
    </row>
    <row r="2058" spans="1:16" ht="15.75">
      <c r="C2058" s="964">
        <v>5.3749999999999999E-2</v>
      </c>
      <c r="D2058" s="956"/>
      <c r="E2058" s="956"/>
      <c r="F2058" s="956"/>
      <c r="G2058" s="956"/>
      <c r="H2058" s="956">
        <v>98.828999999999994</v>
      </c>
      <c r="I2058" s="956">
        <v>98.766000000000005</v>
      </c>
      <c r="J2058" s="956">
        <v>98.703000000000003</v>
      </c>
      <c r="K2058" s="956">
        <v>98.540999999999997</v>
      </c>
      <c r="L2058" s="956">
        <v>98.165999999999997</v>
      </c>
      <c r="M2058" s="957">
        <v>97.790999999999997</v>
      </c>
      <c r="N2058" s="972"/>
      <c r="O2058" s="972"/>
      <c r="P2058" s="1184"/>
    </row>
    <row r="2059" spans="1:16" ht="15.75">
      <c r="C2059" s="964">
        <v>5.5E-2</v>
      </c>
      <c r="D2059" s="956"/>
      <c r="E2059" s="956"/>
      <c r="F2059" s="956"/>
      <c r="G2059" s="956"/>
      <c r="H2059" s="956">
        <v>99.152000000000001</v>
      </c>
      <c r="I2059" s="956">
        <v>99.088999999999999</v>
      </c>
      <c r="J2059" s="956">
        <v>99.025999999999996</v>
      </c>
      <c r="K2059" s="956">
        <v>98.864000000000004</v>
      </c>
      <c r="L2059" s="956">
        <v>98.489000000000004</v>
      </c>
      <c r="M2059" s="957">
        <v>98.114000000000004</v>
      </c>
      <c r="N2059" s="972"/>
      <c r="O2059" s="972"/>
      <c r="P2059" s="1184"/>
    </row>
    <row r="2060" spans="1:16" ht="15.75">
      <c r="C2060" s="964">
        <v>5.6250000000000001E-2</v>
      </c>
      <c r="D2060" s="956"/>
      <c r="E2060" s="956"/>
      <c r="F2060" s="956"/>
      <c r="G2060" s="956"/>
      <c r="H2060" s="956">
        <v>99.335999999999999</v>
      </c>
      <c r="I2060" s="956">
        <v>99.272999999999996</v>
      </c>
      <c r="J2060" s="956">
        <v>99.21</v>
      </c>
      <c r="K2060" s="956">
        <v>99.048000000000002</v>
      </c>
      <c r="L2060" s="956">
        <v>98.673000000000002</v>
      </c>
      <c r="M2060" s="957">
        <v>98.298000000000002</v>
      </c>
      <c r="N2060" s="972"/>
      <c r="O2060" s="972"/>
      <c r="P2060" s="1184"/>
    </row>
    <row r="2061" spans="1:16" ht="15.75">
      <c r="C2061" s="964">
        <v>5.7500000000000002E-2</v>
      </c>
      <c r="D2061" s="956"/>
      <c r="E2061" s="956"/>
      <c r="F2061" s="956"/>
      <c r="G2061" s="956"/>
      <c r="H2061" s="956">
        <v>99.67</v>
      </c>
      <c r="I2061" s="956">
        <v>99.606999999999999</v>
      </c>
      <c r="J2061" s="956">
        <v>99.543999999999997</v>
      </c>
      <c r="K2061" s="956">
        <v>99.382000000000005</v>
      </c>
      <c r="L2061" s="956">
        <v>99.007000000000005</v>
      </c>
      <c r="M2061" s="957">
        <v>98.632000000000005</v>
      </c>
      <c r="N2061" s="972"/>
      <c r="O2061" s="972"/>
      <c r="P2061" s="1184"/>
    </row>
    <row r="2062" spans="1:16" ht="15.75">
      <c r="C2062" s="964">
        <v>5.8749999999999997E-2</v>
      </c>
      <c r="D2062" s="956"/>
      <c r="E2062" s="956"/>
      <c r="F2062" s="956"/>
      <c r="G2062" s="956"/>
      <c r="H2062" s="956">
        <v>100.003</v>
      </c>
      <c r="I2062" s="956">
        <v>99.94</v>
      </c>
      <c r="J2062" s="956">
        <v>99.876999999999995</v>
      </c>
      <c r="K2062" s="956">
        <v>99.715000000000003</v>
      </c>
      <c r="L2062" s="956">
        <v>99.34</v>
      </c>
      <c r="M2062" s="957">
        <v>98.965000000000003</v>
      </c>
      <c r="N2062" s="972"/>
      <c r="O2062" s="972"/>
      <c r="P2062" s="1184"/>
    </row>
    <row r="2063" spans="1:16" ht="15.75">
      <c r="C2063" s="964">
        <v>0.06</v>
      </c>
      <c r="D2063" s="956"/>
      <c r="E2063" s="956"/>
      <c r="F2063" s="956"/>
      <c r="G2063" s="956"/>
      <c r="H2063" s="956">
        <v>100.336</v>
      </c>
      <c r="I2063" s="956">
        <v>100.273</v>
      </c>
      <c r="J2063" s="956">
        <v>100.21</v>
      </c>
      <c r="K2063" s="956">
        <v>100.048</v>
      </c>
      <c r="L2063" s="956">
        <v>99.673000000000002</v>
      </c>
      <c r="M2063" s="957">
        <v>99.298000000000002</v>
      </c>
      <c r="N2063" s="972"/>
      <c r="O2063" s="972"/>
      <c r="P2063" s="1184"/>
    </row>
    <row r="2064" spans="1:16" ht="15.75">
      <c r="C2064" s="964">
        <v>6.1249999999999999E-2</v>
      </c>
      <c r="D2064" s="956"/>
      <c r="E2064" s="956"/>
      <c r="F2064" s="956"/>
      <c r="G2064" s="956"/>
      <c r="H2064" s="956">
        <v>100.24</v>
      </c>
      <c r="I2064" s="956">
        <v>100.17700000000001</v>
      </c>
      <c r="J2064" s="956">
        <v>100.114</v>
      </c>
      <c r="K2064" s="956">
        <v>99.951999999999998</v>
      </c>
      <c r="L2064" s="956">
        <v>99.576999999999998</v>
      </c>
      <c r="M2064" s="957">
        <v>99.201999999999998</v>
      </c>
      <c r="N2064" s="972"/>
      <c r="O2064" s="972"/>
      <c r="P2064" s="1184"/>
    </row>
    <row r="2065" spans="2:16" ht="15.75">
      <c r="C2065" s="964">
        <v>6.25E-2</v>
      </c>
      <c r="D2065" s="956"/>
      <c r="E2065" s="956"/>
      <c r="F2065" s="956"/>
      <c r="G2065" s="956"/>
      <c r="H2065" s="956">
        <v>100.437</v>
      </c>
      <c r="I2065" s="956">
        <v>100.374</v>
      </c>
      <c r="J2065" s="956">
        <v>100.31100000000001</v>
      </c>
      <c r="K2065" s="956">
        <v>100.149</v>
      </c>
      <c r="L2065" s="956">
        <v>99.774000000000001</v>
      </c>
      <c r="M2065" s="957">
        <v>99.399000000000001</v>
      </c>
      <c r="N2065" s="972"/>
      <c r="O2065" s="972"/>
      <c r="P2065" s="1184"/>
    </row>
    <row r="2066" spans="2:16" ht="15.75">
      <c r="C2066" s="964">
        <v>6.3750000000000001E-2</v>
      </c>
      <c r="D2066" s="956"/>
      <c r="E2066" s="956"/>
      <c r="F2066" s="956"/>
      <c r="G2066" s="956"/>
      <c r="H2066" s="956">
        <v>100.637</v>
      </c>
      <c r="I2066" s="956">
        <v>100.574</v>
      </c>
      <c r="J2066" s="956">
        <v>100.511</v>
      </c>
      <c r="K2066" s="956">
        <v>100.349</v>
      </c>
      <c r="L2066" s="956">
        <v>99.974000000000004</v>
      </c>
      <c r="M2066" s="957">
        <v>99.599000000000004</v>
      </c>
      <c r="N2066" s="972"/>
      <c r="O2066" s="972"/>
      <c r="P2066" s="1184"/>
    </row>
    <row r="2067" spans="2:16" ht="15.75">
      <c r="C2067" s="964">
        <v>6.5000000000000002E-2</v>
      </c>
      <c r="D2067" s="956"/>
      <c r="E2067" s="956"/>
      <c r="F2067" s="956"/>
      <c r="G2067" s="956"/>
      <c r="H2067" s="956">
        <v>100.697</v>
      </c>
      <c r="I2067" s="956">
        <v>100.634</v>
      </c>
      <c r="J2067" s="956">
        <v>100.571</v>
      </c>
      <c r="K2067" s="956">
        <v>100.40900000000001</v>
      </c>
      <c r="L2067" s="956">
        <v>100.03400000000001</v>
      </c>
      <c r="M2067" s="957">
        <v>99.659000000000006</v>
      </c>
      <c r="N2067" s="972"/>
      <c r="O2067" s="972"/>
      <c r="P2067" s="1184"/>
    </row>
    <row r="2068" spans="2:16" ht="15.75">
      <c r="C2068" s="964">
        <v>6.6250000000000003E-2</v>
      </c>
      <c r="D2068" s="956"/>
      <c r="E2068" s="956"/>
      <c r="F2068" s="956"/>
      <c r="G2068" s="956"/>
      <c r="H2068" s="956">
        <v>101.045</v>
      </c>
      <c r="I2068" s="956">
        <v>100.982</v>
      </c>
      <c r="J2068" s="956">
        <v>100.919</v>
      </c>
      <c r="K2068" s="956">
        <v>100.75700000000001</v>
      </c>
      <c r="L2068" s="956">
        <v>100.38200000000001</v>
      </c>
      <c r="M2068" s="957">
        <v>100.00700000000001</v>
      </c>
      <c r="N2068" s="972"/>
      <c r="O2068" s="972"/>
      <c r="P2068" s="1184"/>
    </row>
    <row r="2069" spans="2:16" ht="15.75">
      <c r="C2069" s="964">
        <v>6.7500000000000004E-2</v>
      </c>
      <c r="D2069" s="956"/>
      <c r="E2069" s="956"/>
      <c r="F2069" s="956"/>
      <c r="G2069" s="956"/>
      <c r="H2069" s="956">
        <v>101.26600000000001</v>
      </c>
      <c r="I2069" s="956">
        <v>101.203</v>
      </c>
      <c r="J2069" s="956">
        <v>101.14</v>
      </c>
      <c r="K2069" s="956">
        <v>100.97799999999999</v>
      </c>
      <c r="L2069" s="956">
        <v>100.60299999999999</v>
      </c>
      <c r="M2069" s="957">
        <v>100.22799999999999</v>
      </c>
      <c r="N2069" s="972"/>
      <c r="O2069" s="972"/>
      <c r="P2069" s="1184"/>
    </row>
    <row r="2070" spans="2:16" ht="15.75">
      <c r="C2070" s="964">
        <v>6.8750000000000006E-2</v>
      </c>
      <c r="D2070" s="956"/>
      <c r="E2070" s="956"/>
      <c r="F2070" s="956"/>
      <c r="G2070" s="956"/>
      <c r="H2070" s="956">
        <v>101.47</v>
      </c>
      <c r="I2070" s="956">
        <v>101.407</v>
      </c>
      <c r="J2070" s="956">
        <v>101.34399999999999</v>
      </c>
      <c r="K2070" s="956">
        <v>101.182</v>
      </c>
      <c r="L2070" s="956">
        <v>100.807</v>
      </c>
      <c r="M2070" s="957">
        <v>100.432</v>
      </c>
      <c r="N2070" s="972"/>
      <c r="O2070" s="972"/>
      <c r="P2070" s="1184"/>
    </row>
    <row r="2071" spans="2:16" ht="16.5" thickBot="1">
      <c r="C2071" s="965">
        <v>7.0000000000000007E-2</v>
      </c>
      <c r="D2071" s="959"/>
      <c r="E2071" s="959"/>
      <c r="F2071" s="959"/>
      <c r="G2071" s="959"/>
      <c r="H2071" s="959">
        <v>101.68</v>
      </c>
      <c r="I2071" s="959">
        <v>101.617</v>
      </c>
      <c r="J2071" s="959">
        <v>101.554</v>
      </c>
      <c r="K2071" s="959">
        <v>101.392</v>
      </c>
      <c r="L2071" s="959">
        <v>101.017</v>
      </c>
      <c r="M2071" s="960">
        <v>100.642</v>
      </c>
      <c r="N2071" s="972"/>
      <c r="O2071" s="972"/>
      <c r="P2071" s="1184"/>
    </row>
    <row r="2072" spans="2:16" ht="16.5" thickBot="1">
      <c r="C2072" s="1834" t="s">
        <v>764</v>
      </c>
      <c r="D2072" s="1835"/>
      <c r="E2072" s="1835"/>
      <c r="F2072" s="1835"/>
      <c r="G2072" s="1835"/>
      <c r="H2072" s="1835"/>
      <c r="I2072" s="1835"/>
      <c r="J2072" s="1835"/>
      <c r="K2072" s="1835"/>
      <c r="L2072" s="1835"/>
      <c r="M2072" s="1836"/>
      <c r="P2072" s="1184"/>
    </row>
    <row r="2073" spans="2:16" ht="15.75">
      <c r="B2073" s="737"/>
      <c r="C2073" s="1074" t="s">
        <v>765</v>
      </c>
      <c r="D2073" s="972"/>
      <c r="E2073" s="940"/>
      <c r="F2073" s="940"/>
      <c r="G2073" s="940"/>
      <c r="H2073" s="940"/>
      <c r="I2073" s="940"/>
      <c r="J2073" s="943"/>
      <c r="K2073" s="943"/>
      <c r="L2073" s="940"/>
      <c r="M2073" s="1025"/>
      <c r="P2073" s="1184"/>
    </row>
    <row r="2074" spans="2:16" ht="15.75">
      <c r="B2074" s="737"/>
      <c r="C2074" s="946"/>
      <c r="D2074" s="946"/>
      <c r="E2074" s="946"/>
      <c r="F2074" s="946"/>
      <c r="G2074" s="946"/>
      <c r="H2074" s="946"/>
      <c r="I2074" s="946"/>
      <c r="J2074" s="947"/>
      <c r="K2074" s="947"/>
      <c r="L2074" s="946"/>
      <c r="M2074" s="948"/>
      <c r="P2074" s="1184"/>
    </row>
    <row r="2075" spans="2:16" ht="15.75">
      <c r="C2075" s="949"/>
      <c r="D2075" s="950"/>
      <c r="E2075" s="950"/>
      <c r="F2075" s="950"/>
      <c r="G2075" s="950"/>
      <c r="H2075" s="950"/>
      <c r="I2075" s="950"/>
      <c r="J2075" s="950"/>
      <c r="K2075" s="950"/>
      <c r="L2075" s="950"/>
      <c r="M2075" s="951"/>
      <c r="P2075" s="1184"/>
    </row>
    <row r="2076" spans="2:16" ht="15.75">
      <c r="C2076" s="952" t="s">
        <v>548</v>
      </c>
      <c r="D2076" s="953" t="s">
        <v>549</v>
      </c>
      <c r="E2076" s="953" t="s">
        <v>550</v>
      </c>
      <c r="F2076" s="953" t="s">
        <v>551</v>
      </c>
      <c r="G2076" s="953" t="s">
        <v>552</v>
      </c>
      <c r="H2076" s="953" t="s">
        <v>553</v>
      </c>
      <c r="I2076" s="953" t="s">
        <v>554</v>
      </c>
      <c r="J2076" s="953" t="s">
        <v>555</v>
      </c>
      <c r="K2076" s="953" t="s">
        <v>556</v>
      </c>
      <c r="L2076" s="953" t="s">
        <v>557</v>
      </c>
      <c r="M2076" s="954" t="s">
        <v>558</v>
      </c>
      <c r="P2076" s="1184"/>
    </row>
    <row r="2077" spans="2:16" ht="15.75">
      <c r="C2077" s="964">
        <v>4.8750000000000002E-2</v>
      </c>
      <c r="D2077" s="956"/>
      <c r="E2077" s="956"/>
      <c r="F2077" s="956"/>
      <c r="G2077" s="956"/>
      <c r="H2077" s="956">
        <v>96.213999999999999</v>
      </c>
      <c r="I2077" s="956">
        <v>96.150999999999996</v>
      </c>
      <c r="J2077" s="956">
        <v>96.087999999999994</v>
      </c>
      <c r="K2077" s="956">
        <v>95.926000000000002</v>
      </c>
      <c r="L2077" s="956">
        <v>95.551000000000002</v>
      </c>
      <c r="M2077" s="957">
        <v>95.176000000000002</v>
      </c>
      <c r="P2077" s="1184"/>
    </row>
    <row r="2078" spans="2:16" ht="15.75">
      <c r="C2078" s="964">
        <v>0.05</v>
      </c>
      <c r="D2078" s="956"/>
      <c r="E2078" s="956"/>
      <c r="F2078" s="956"/>
      <c r="G2078" s="956"/>
      <c r="H2078" s="956">
        <v>96.635999999999996</v>
      </c>
      <c r="I2078" s="956">
        <v>96.572999999999993</v>
      </c>
      <c r="J2078" s="956">
        <v>96.51</v>
      </c>
      <c r="K2078" s="956">
        <v>96.347999999999999</v>
      </c>
      <c r="L2078" s="956">
        <v>95.972999999999999</v>
      </c>
      <c r="M2078" s="957">
        <v>95.597999999999999</v>
      </c>
      <c r="P2078" s="1184"/>
    </row>
    <row r="2079" spans="2:16" ht="15.75">
      <c r="C2079" s="964">
        <v>5.1249999999999997E-2</v>
      </c>
      <c r="D2079" s="956"/>
      <c r="E2079" s="956"/>
      <c r="F2079" s="956"/>
      <c r="G2079" s="956"/>
      <c r="H2079" s="956">
        <v>97.058999999999997</v>
      </c>
      <c r="I2079" s="956">
        <v>96.995999999999995</v>
      </c>
      <c r="J2079" s="956">
        <v>96.933000000000007</v>
      </c>
      <c r="K2079" s="956">
        <v>96.771000000000001</v>
      </c>
      <c r="L2079" s="956">
        <v>96.396000000000001</v>
      </c>
      <c r="M2079" s="957">
        <v>96.021000000000001</v>
      </c>
      <c r="P2079" s="1184"/>
    </row>
    <row r="2080" spans="2:16" ht="15.75">
      <c r="C2080" s="964">
        <v>5.2499999999999998E-2</v>
      </c>
      <c r="D2080" s="956"/>
      <c r="E2080" s="956"/>
      <c r="F2080" s="956"/>
      <c r="G2080" s="956"/>
      <c r="H2080" s="956">
        <v>97.546000000000006</v>
      </c>
      <c r="I2080" s="956">
        <v>97.483000000000004</v>
      </c>
      <c r="J2080" s="956">
        <v>97.42</v>
      </c>
      <c r="K2080" s="956">
        <v>97.257999999999996</v>
      </c>
      <c r="L2080" s="956">
        <v>96.882999999999996</v>
      </c>
      <c r="M2080" s="957">
        <v>96.507999999999996</v>
      </c>
      <c r="P2080" s="1184"/>
    </row>
    <row r="2081" spans="2:16" ht="15.75">
      <c r="C2081" s="964">
        <v>5.3749999999999999E-2</v>
      </c>
      <c r="D2081" s="956"/>
      <c r="E2081" s="956"/>
      <c r="F2081" s="956"/>
      <c r="G2081" s="956"/>
      <c r="H2081" s="956">
        <v>97.968000000000004</v>
      </c>
      <c r="I2081" s="956">
        <v>97.905000000000001</v>
      </c>
      <c r="J2081" s="956">
        <v>97.841999999999999</v>
      </c>
      <c r="K2081" s="956">
        <v>97.68</v>
      </c>
      <c r="L2081" s="956">
        <v>97.305000000000007</v>
      </c>
      <c r="M2081" s="957">
        <v>96.93</v>
      </c>
      <c r="P2081" s="1184"/>
    </row>
    <row r="2082" spans="2:16" ht="15.75">
      <c r="C2082" s="964">
        <v>5.5E-2</v>
      </c>
      <c r="D2082" s="956"/>
      <c r="E2082" s="956"/>
      <c r="F2082" s="956"/>
      <c r="G2082" s="956"/>
      <c r="H2082" s="956">
        <v>98.522999999999996</v>
      </c>
      <c r="I2082" s="956">
        <v>98.46</v>
      </c>
      <c r="J2082" s="956">
        <v>98.397000000000006</v>
      </c>
      <c r="K2082" s="956">
        <v>98.234999999999999</v>
      </c>
      <c r="L2082" s="956">
        <v>97.86</v>
      </c>
      <c r="M2082" s="957">
        <v>97.484999999999999</v>
      </c>
      <c r="P2082" s="1184"/>
    </row>
    <row r="2083" spans="2:16" ht="15.75">
      <c r="C2083" s="964">
        <v>5.6250000000000001E-2</v>
      </c>
      <c r="D2083" s="956"/>
      <c r="E2083" s="956"/>
      <c r="F2083" s="956"/>
      <c r="G2083" s="956"/>
      <c r="H2083" s="956">
        <v>98.912999999999997</v>
      </c>
      <c r="I2083" s="956">
        <v>98.85</v>
      </c>
      <c r="J2083" s="956">
        <v>98.787000000000006</v>
      </c>
      <c r="K2083" s="956">
        <v>98.625</v>
      </c>
      <c r="L2083" s="956">
        <v>98.25</v>
      </c>
      <c r="M2083" s="957">
        <v>97.875</v>
      </c>
      <c r="P2083" s="1184"/>
    </row>
    <row r="2084" spans="2:16" ht="15.75">
      <c r="C2084" s="964">
        <v>5.7500000000000002E-2</v>
      </c>
      <c r="D2084" s="956"/>
      <c r="E2084" s="956"/>
      <c r="F2084" s="956"/>
      <c r="G2084" s="956"/>
      <c r="H2084" s="956">
        <v>99.3</v>
      </c>
      <c r="I2084" s="956">
        <v>99.236999999999995</v>
      </c>
      <c r="J2084" s="956">
        <v>99.174000000000007</v>
      </c>
      <c r="K2084" s="956">
        <v>99.012</v>
      </c>
      <c r="L2084" s="956">
        <v>98.637</v>
      </c>
      <c r="M2084" s="957">
        <v>98.262</v>
      </c>
      <c r="P2084" s="1184"/>
    </row>
    <row r="2085" spans="2:16" ht="15.75">
      <c r="C2085" s="964">
        <v>5.8749999999999997E-2</v>
      </c>
      <c r="D2085" s="956"/>
      <c r="E2085" s="956"/>
      <c r="F2085" s="956"/>
      <c r="G2085" s="956"/>
      <c r="H2085" s="956">
        <v>99.686999999999998</v>
      </c>
      <c r="I2085" s="956">
        <v>99.623999999999995</v>
      </c>
      <c r="J2085" s="956">
        <v>99.561000000000007</v>
      </c>
      <c r="K2085" s="956">
        <v>99.399000000000001</v>
      </c>
      <c r="L2085" s="956">
        <v>99.024000000000001</v>
      </c>
      <c r="M2085" s="957">
        <v>98.649000000000001</v>
      </c>
      <c r="P2085" s="1184"/>
    </row>
    <row r="2086" spans="2:16" ht="15.75">
      <c r="C2086" s="964">
        <v>0.06</v>
      </c>
      <c r="D2086" s="956"/>
      <c r="E2086" s="956"/>
      <c r="F2086" s="956"/>
      <c r="G2086" s="956"/>
      <c r="H2086" s="956">
        <v>99.909000000000006</v>
      </c>
      <c r="I2086" s="956">
        <v>99.846000000000004</v>
      </c>
      <c r="J2086" s="956">
        <v>99.783000000000001</v>
      </c>
      <c r="K2086" s="956">
        <v>99.620999999999995</v>
      </c>
      <c r="L2086" s="956">
        <v>99.245999999999995</v>
      </c>
      <c r="M2086" s="957">
        <v>98.870999999999995</v>
      </c>
      <c r="P2086" s="1184"/>
    </row>
    <row r="2087" spans="2:16" ht="15.75">
      <c r="C2087" s="964">
        <v>6.1249999999999999E-2</v>
      </c>
      <c r="D2087" s="956"/>
      <c r="E2087" s="956"/>
      <c r="F2087" s="956"/>
      <c r="G2087" s="956"/>
      <c r="H2087" s="956">
        <v>100.307</v>
      </c>
      <c r="I2087" s="956">
        <v>100.244</v>
      </c>
      <c r="J2087" s="956">
        <v>100.181</v>
      </c>
      <c r="K2087" s="956">
        <v>100.01900000000001</v>
      </c>
      <c r="L2087" s="956">
        <v>99.644000000000005</v>
      </c>
      <c r="M2087" s="957">
        <v>99.269000000000005</v>
      </c>
      <c r="P2087" s="1184"/>
    </row>
    <row r="2088" spans="2:16" ht="15.75">
      <c r="C2088" s="964">
        <v>6.25E-2</v>
      </c>
      <c r="D2088" s="956"/>
      <c r="E2088" s="956"/>
      <c r="F2088" s="956"/>
      <c r="G2088" s="956"/>
      <c r="H2088" s="956">
        <v>100.199</v>
      </c>
      <c r="I2088" s="956">
        <v>100.136</v>
      </c>
      <c r="J2088" s="956">
        <v>100.07299999999999</v>
      </c>
      <c r="K2088" s="956">
        <v>99.911000000000001</v>
      </c>
      <c r="L2088" s="956">
        <v>99.536000000000001</v>
      </c>
      <c r="M2088" s="957">
        <v>99.161000000000001</v>
      </c>
      <c r="P2088" s="1184"/>
    </row>
    <row r="2089" spans="2:16" ht="15.75">
      <c r="C2089" s="964">
        <v>6.3750000000000001E-2</v>
      </c>
      <c r="D2089" s="956"/>
      <c r="E2089" s="956"/>
      <c r="F2089" s="956"/>
      <c r="G2089" s="956"/>
      <c r="H2089" s="956">
        <v>100.259</v>
      </c>
      <c r="I2089" s="956">
        <v>100.196</v>
      </c>
      <c r="J2089" s="956">
        <v>100.133</v>
      </c>
      <c r="K2089" s="956">
        <v>99.971000000000004</v>
      </c>
      <c r="L2089" s="956">
        <v>99.596000000000004</v>
      </c>
      <c r="M2089" s="957">
        <v>99.221000000000004</v>
      </c>
      <c r="P2089" s="1184"/>
    </row>
    <row r="2090" spans="2:16" ht="15.75">
      <c r="C2090" s="964">
        <v>6.5000000000000002E-2</v>
      </c>
      <c r="D2090" s="956"/>
      <c r="E2090" s="956"/>
      <c r="F2090" s="956"/>
      <c r="G2090" s="956"/>
      <c r="H2090" s="956">
        <v>100.49</v>
      </c>
      <c r="I2090" s="956">
        <v>100.42700000000001</v>
      </c>
      <c r="J2090" s="956">
        <v>100.364</v>
      </c>
      <c r="K2090" s="956">
        <v>100.202</v>
      </c>
      <c r="L2090" s="956">
        <v>99.826999999999998</v>
      </c>
      <c r="M2090" s="957">
        <v>99.451999999999998</v>
      </c>
      <c r="N2090" s="977"/>
      <c r="O2090" s="977"/>
      <c r="P2090" s="1184"/>
    </row>
    <row r="2091" spans="2:16" ht="15.75">
      <c r="C2091" s="964">
        <v>6.6250000000000003E-2</v>
      </c>
      <c r="D2091" s="956"/>
      <c r="E2091" s="956"/>
      <c r="F2091" s="956"/>
      <c r="G2091" s="956"/>
      <c r="H2091" s="956">
        <v>100.724</v>
      </c>
      <c r="I2091" s="956">
        <v>100.661</v>
      </c>
      <c r="J2091" s="956">
        <v>100.598</v>
      </c>
      <c r="K2091" s="956">
        <v>100.43600000000001</v>
      </c>
      <c r="L2091" s="956">
        <v>100.06100000000001</v>
      </c>
      <c r="M2091" s="957">
        <v>99.686000000000007</v>
      </c>
      <c r="N2091" s="977"/>
      <c r="O2091" s="977"/>
      <c r="P2091" s="1184"/>
    </row>
    <row r="2092" spans="2:16" ht="15.75">
      <c r="C2092" s="964">
        <v>6.7500000000000004E-2</v>
      </c>
      <c r="D2092" s="956"/>
      <c r="E2092" s="956"/>
      <c r="F2092" s="956"/>
      <c r="G2092" s="956"/>
      <c r="H2092" s="956">
        <v>100.795</v>
      </c>
      <c r="I2092" s="956">
        <v>100.732</v>
      </c>
      <c r="J2092" s="956">
        <v>100.669</v>
      </c>
      <c r="K2092" s="956">
        <v>100.50700000000001</v>
      </c>
      <c r="L2092" s="956">
        <v>100.13200000000001</v>
      </c>
      <c r="M2092" s="957">
        <v>99.757000000000005</v>
      </c>
      <c r="N2092" s="977"/>
      <c r="O2092" s="977"/>
      <c r="P2092" s="1184"/>
    </row>
    <row r="2093" spans="2:16" ht="15.75">
      <c r="C2093" s="964">
        <v>6.8750000000000006E-2</v>
      </c>
      <c r="D2093" s="956"/>
      <c r="E2093" s="956"/>
      <c r="F2093" s="956"/>
      <c r="G2093" s="956"/>
      <c r="H2093" s="956">
        <v>101.036</v>
      </c>
      <c r="I2093" s="956">
        <v>100.973</v>
      </c>
      <c r="J2093" s="956">
        <v>100.91</v>
      </c>
      <c r="K2093" s="956">
        <v>100.748</v>
      </c>
      <c r="L2093" s="956">
        <v>100.373</v>
      </c>
      <c r="M2093" s="957">
        <v>99.998000000000005</v>
      </c>
      <c r="N2093" s="977"/>
      <c r="O2093" s="977"/>
      <c r="P2093" s="1184"/>
    </row>
    <row r="2094" spans="2:16" ht="15.75">
      <c r="C2094" s="964">
        <v>7.0000000000000007E-2</v>
      </c>
      <c r="D2094" s="956"/>
      <c r="E2094" s="956"/>
      <c r="F2094" s="956"/>
      <c r="G2094" s="956"/>
      <c r="H2094" s="956">
        <v>101.277</v>
      </c>
      <c r="I2094" s="956">
        <v>101.214</v>
      </c>
      <c r="J2094" s="956">
        <v>101.151</v>
      </c>
      <c r="K2094" s="956">
        <v>100.989</v>
      </c>
      <c r="L2094" s="956">
        <v>100.614</v>
      </c>
      <c r="M2094" s="957">
        <v>100.239</v>
      </c>
      <c r="N2094" s="977"/>
      <c r="O2094" s="977"/>
      <c r="P2094" s="1184"/>
    </row>
    <row r="2095" spans="2:16" ht="15.75">
      <c r="C2095" s="964">
        <v>7.1249999999999994E-2</v>
      </c>
      <c r="D2095" s="956"/>
      <c r="E2095" s="956"/>
      <c r="F2095" s="956"/>
      <c r="G2095" s="956"/>
      <c r="H2095" s="956">
        <v>101.51900000000001</v>
      </c>
      <c r="I2095" s="956">
        <v>101.456</v>
      </c>
      <c r="J2095" s="956">
        <v>101.393</v>
      </c>
      <c r="K2095" s="956">
        <v>101.23099999999999</v>
      </c>
      <c r="L2095" s="956">
        <v>100.85599999999999</v>
      </c>
      <c r="M2095" s="957">
        <v>100.48099999999999</v>
      </c>
      <c r="N2095" s="977"/>
      <c r="O2095" s="977"/>
      <c r="P2095" s="1184"/>
    </row>
    <row r="2096" spans="2:16" ht="16.5" thickBot="1">
      <c r="B2096" s="737"/>
      <c r="C2096" s="965" t="s">
        <v>50</v>
      </c>
      <c r="D2096" s="959"/>
      <c r="E2096" s="959"/>
      <c r="F2096" s="959"/>
      <c r="G2096" s="959"/>
      <c r="H2096" s="959" t="s">
        <v>50</v>
      </c>
      <c r="I2096" s="959" t="s">
        <v>50</v>
      </c>
      <c r="J2096" s="959" t="s">
        <v>50</v>
      </c>
      <c r="K2096" s="959" t="s">
        <v>50</v>
      </c>
      <c r="L2096" s="959" t="s">
        <v>50</v>
      </c>
      <c r="M2096" s="960" t="s">
        <v>50</v>
      </c>
      <c r="N2096" s="972"/>
      <c r="O2096" s="972"/>
      <c r="P2096" s="1184"/>
    </row>
    <row r="2097" spans="1:16" ht="16.5" thickBot="1">
      <c r="A2097" s="972"/>
      <c r="B2097" s="975"/>
      <c r="C2097" s="1834" t="s">
        <v>766</v>
      </c>
      <c r="D2097" s="1835"/>
      <c r="E2097" s="1835"/>
      <c r="F2097" s="1835"/>
      <c r="G2097" s="1835"/>
      <c r="H2097" s="1835"/>
      <c r="I2097" s="1835"/>
      <c r="J2097" s="1835"/>
      <c r="K2097" s="1835"/>
      <c r="L2097" s="1835"/>
      <c r="M2097" s="1836"/>
      <c r="N2097" s="972"/>
      <c r="O2097" s="972"/>
      <c r="P2097" s="1184"/>
    </row>
    <row r="2098" spans="1:16" ht="15.75">
      <c r="A2098" s="972"/>
      <c r="B2098" s="975"/>
      <c r="C2098" s="1074" t="s">
        <v>767</v>
      </c>
      <c r="D2098" s="1119"/>
      <c r="E2098" s="940"/>
      <c r="F2098" s="940"/>
      <c r="G2098" s="940"/>
      <c r="H2098" s="940"/>
      <c r="I2098" s="940"/>
      <c r="J2098" s="943"/>
      <c r="K2098" s="943"/>
      <c r="L2098" s="940"/>
      <c r="M2098" s="1025"/>
      <c r="N2098" s="972"/>
      <c r="O2098" s="972"/>
      <c r="P2098" s="1184"/>
    </row>
    <row r="2099" spans="1:16" ht="15.75">
      <c r="A2099" s="972"/>
      <c r="B2099" s="972"/>
      <c r="C2099" s="963"/>
      <c r="D2099" s="946"/>
      <c r="E2099" s="946"/>
      <c r="F2099" s="946"/>
      <c r="G2099" s="946"/>
      <c r="H2099" s="946"/>
      <c r="I2099" s="946"/>
      <c r="J2099" s="947"/>
      <c r="K2099" s="947"/>
      <c r="L2099" s="946"/>
      <c r="M2099" s="948"/>
      <c r="N2099" s="972"/>
      <c r="O2099" s="972"/>
      <c r="P2099" s="1184"/>
    </row>
    <row r="2100" spans="1:16" ht="15.75">
      <c r="A2100" s="972"/>
      <c r="B2100" s="972"/>
      <c r="C2100" s="949"/>
      <c r="D2100" s="950"/>
      <c r="E2100" s="950"/>
      <c r="F2100" s="950"/>
      <c r="G2100" s="950"/>
      <c r="H2100" s="950"/>
      <c r="I2100" s="950"/>
      <c r="J2100" s="950"/>
      <c r="K2100" s="950"/>
      <c r="L2100" s="950"/>
      <c r="M2100" s="951"/>
      <c r="N2100" s="972"/>
      <c r="O2100" s="972"/>
      <c r="P2100" s="1184"/>
    </row>
    <row r="2101" spans="1:16" ht="15.75">
      <c r="A2101" s="972"/>
      <c r="B2101" s="972"/>
      <c r="C2101" s="952" t="s">
        <v>548</v>
      </c>
      <c r="D2101" s="953" t="s">
        <v>549</v>
      </c>
      <c r="E2101" s="953" t="s">
        <v>550</v>
      </c>
      <c r="F2101" s="953" t="s">
        <v>551</v>
      </c>
      <c r="G2101" s="953" t="s">
        <v>552</v>
      </c>
      <c r="H2101" s="953" t="s">
        <v>553</v>
      </c>
      <c r="I2101" s="953" t="s">
        <v>554</v>
      </c>
      <c r="J2101" s="953" t="s">
        <v>555</v>
      </c>
      <c r="K2101" s="953" t="s">
        <v>556</v>
      </c>
      <c r="L2101" s="953" t="s">
        <v>557</v>
      </c>
      <c r="M2101" s="954" t="s">
        <v>558</v>
      </c>
      <c r="N2101" s="972"/>
      <c r="O2101" s="972"/>
      <c r="P2101" s="1184"/>
    </row>
    <row r="2102" spans="1:16" ht="15.75">
      <c r="A2102" s="972"/>
      <c r="B2102" s="972"/>
      <c r="C2102" s="964">
        <v>5.2499999999999998E-2</v>
      </c>
      <c r="D2102" s="956"/>
      <c r="E2102" s="956"/>
      <c r="F2102" s="956"/>
      <c r="G2102" s="956"/>
      <c r="H2102" s="956">
        <v>96.768000000000001</v>
      </c>
      <c r="I2102" s="956">
        <v>96.704999999999998</v>
      </c>
      <c r="J2102" s="956">
        <v>96.641999999999996</v>
      </c>
      <c r="K2102" s="956">
        <v>96.48</v>
      </c>
      <c r="L2102" s="956">
        <v>96.105000000000004</v>
      </c>
      <c r="M2102" s="957">
        <v>95.73</v>
      </c>
      <c r="N2102" s="972"/>
      <c r="O2102" s="972"/>
      <c r="P2102" s="1184"/>
    </row>
    <row r="2103" spans="1:16" ht="15.75">
      <c r="A2103" s="972"/>
      <c r="B2103" s="972"/>
      <c r="C2103" s="964">
        <v>5.3749999999999999E-2</v>
      </c>
      <c r="D2103" s="956"/>
      <c r="E2103" s="956"/>
      <c r="F2103" s="956"/>
      <c r="G2103" s="956"/>
      <c r="H2103" s="956">
        <v>97.242999999999995</v>
      </c>
      <c r="I2103" s="956">
        <v>97.18</v>
      </c>
      <c r="J2103" s="956">
        <v>97.117000000000004</v>
      </c>
      <c r="K2103" s="956">
        <v>96.954999999999998</v>
      </c>
      <c r="L2103" s="956">
        <v>96.58</v>
      </c>
      <c r="M2103" s="957">
        <v>96.204999999999998</v>
      </c>
      <c r="N2103" s="972"/>
      <c r="O2103" s="972"/>
      <c r="P2103" s="1184"/>
    </row>
    <row r="2104" spans="1:16" ht="15.75">
      <c r="A2104" s="972"/>
      <c r="B2104" s="972"/>
      <c r="C2104" s="964">
        <v>5.5E-2</v>
      </c>
      <c r="D2104" s="956"/>
      <c r="E2104" s="956"/>
      <c r="F2104" s="956"/>
      <c r="G2104" s="956"/>
      <c r="H2104" s="956">
        <v>97.718000000000004</v>
      </c>
      <c r="I2104" s="956">
        <v>97.655000000000001</v>
      </c>
      <c r="J2104" s="956">
        <v>97.591999999999999</v>
      </c>
      <c r="K2104" s="956">
        <v>97.43</v>
      </c>
      <c r="L2104" s="956">
        <v>97.055000000000007</v>
      </c>
      <c r="M2104" s="957">
        <v>96.68</v>
      </c>
      <c r="N2104" s="972"/>
      <c r="O2104" s="972"/>
      <c r="P2104" s="1184"/>
    </row>
    <row r="2105" spans="1:16" ht="15.75">
      <c r="A2105" s="972"/>
      <c r="B2105" s="972"/>
      <c r="C2105" s="964">
        <v>5.6250000000000001E-2</v>
      </c>
      <c r="D2105" s="956"/>
      <c r="E2105" s="956"/>
      <c r="F2105" s="956"/>
      <c r="G2105" s="956"/>
      <c r="H2105" s="956">
        <v>98.191999999999993</v>
      </c>
      <c r="I2105" s="956">
        <v>98.129000000000005</v>
      </c>
      <c r="J2105" s="956">
        <v>98.066000000000003</v>
      </c>
      <c r="K2105" s="956">
        <v>97.903999999999996</v>
      </c>
      <c r="L2105" s="956">
        <v>97.528999999999996</v>
      </c>
      <c r="M2105" s="957">
        <v>97.153999999999996</v>
      </c>
      <c r="N2105" s="972"/>
      <c r="O2105" s="972"/>
      <c r="P2105" s="1184"/>
    </row>
    <row r="2106" spans="1:16" ht="15.75">
      <c r="A2106" s="972"/>
      <c r="B2106" s="972"/>
      <c r="C2106" s="964">
        <v>5.7500000000000002E-2</v>
      </c>
      <c r="D2106" s="956"/>
      <c r="E2106" s="956"/>
      <c r="F2106" s="956"/>
      <c r="G2106" s="956"/>
      <c r="H2106" s="956">
        <v>98.635000000000005</v>
      </c>
      <c r="I2106" s="956">
        <v>98.572000000000003</v>
      </c>
      <c r="J2106" s="956">
        <v>98.509</v>
      </c>
      <c r="K2106" s="956">
        <v>98.346999999999994</v>
      </c>
      <c r="L2106" s="956">
        <v>97.971999999999994</v>
      </c>
      <c r="M2106" s="957">
        <v>97.596999999999994</v>
      </c>
      <c r="N2106" s="972"/>
      <c r="O2106" s="972"/>
      <c r="P2106" s="1184"/>
    </row>
    <row r="2107" spans="1:16" ht="15.75">
      <c r="A2107" s="972"/>
      <c r="B2107" s="972"/>
      <c r="C2107" s="964">
        <v>5.8749999999999997E-2</v>
      </c>
      <c r="D2107" s="956"/>
      <c r="E2107" s="956"/>
      <c r="F2107" s="956"/>
      <c r="G2107" s="956"/>
      <c r="H2107" s="956">
        <v>98.706999999999994</v>
      </c>
      <c r="I2107" s="956">
        <v>98.644000000000005</v>
      </c>
      <c r="J2107" s="956">
        <v>98.581000000000003</v>
      </c>
      <c r="K2107" s="956">
        <v>98.418999999999997</v>
      </c>
      <c r="L2107" s="956">
        <v>98.043999999999997</v>
      </c>
      <c r="M2107" s="957">
        <v>97.668999999999997</v>
      </c>
      <c r="N2107" s="972"/>
      <c r="O2107" s="972"/>
      <c r="P2107" s="1184"/>
    </row>
    <row r="2108" spans="1:16" ht="15.75">
      <c r="A2108" s="972"/>
      <c r="B2108" s="972"/>
      <c r="C2108" s="964">
        <v>0.06</v>
      </c>
      <c r="D2108" s="956"/>
      <c r="E2108" s="956"/>
      <c r="F2108" s="956"/>
      <c r="G2108" s="956"/>
      <c r="H2108" s="956">
        <v>98.96</v>
      </c>
      <c r="I2108" s="956">
        <v>98.897000000000006</v>
      </c>
      <c r="J2108" s="956">
        <v>98.834000000000003</v>
      </c>
      <c r="K2108" s="956">
        <v>98.671999999999997</v>
      </c>
      <c r="L2108" s="956">
        <v>98.296999999999997</v>
      </c>
      <c r="M2108" s="957">
        <v>97.921999999999997</v>
      </c>
      <c r="N2108" s="972"/>
      <c r="O2108" s="972"/>
      <c r="P2108" s="1184"/>
    </row>
    <row r="2109" spans="1:16" ht="15.75">
      <c r="A2109" s="972"/>
      <c r="B2109" s="972"/>
      <c r="C2109" s="964">
        <v>6.1249999999999999E-2</v>
      </c>
      <c r="D2109" s="956"/>
      <c r="E2109" s="956"/>
      <c r="F2109" s="956"/>
      <c r="G2109" s="956"/>
      <c r="H2109" s="956">
        <v>99.21</v>
      </c>
      <c r="I2109" s="956">
        <v>99.147000000000006</v>
      </c>
      <c r="J2109" s="956">
        <v>99.084000000000003</v>
      </c>
      <c r="K2109" s="956">
        <v>98.921999999999997</v>
      </c>
      <c r="L2109" s="956">
        <v>98.546999999999997</v>
      </c>
      <c r="M2109" s="957">
        <v>98.171999999999997</v>
      </c>
      <c r="N2109" s="972"/>
      <c r="O2109" s="972"/>
      <c r="P2109" s="1184"/>
    </row>
    <row r="2110" spans="1:16" ht="15.75">
      <c r="A2110" s="972"/>
      <c r="B2110" s="972"/>
      <c r="C2110" s="964">
        <v>6.25E-2</v>
      </c>
      <c r="D2110" s="956"/>
      <c r="E2110" s="956"/>
      <c r="F2110" s="956"/>
      <c r="G2110" s="956"/>
      <c r="H2110" s="956">
        <v>99.463999999999999</v>
      </c>
      <c r="I2110" s="956">
        <v>99.400999999999996</v>
      </c>
      <c r="J2110" s="956">
        <v>99.337999999999994</v>
      </c>
      <c r="K2110" s="956">
        <v>99.176000000000002</v>
      </c>
      <c r="L2110" s="956">
        <v>98.801000000000002</v>
      </c>
      <c r="M2110" s="957">
        <v>98.426000000000002</v>
      </c>
      <c r="N2110" s="972"/>
      <c r="O2110" s="972"/>
      <c r="P2110" s="1184"/>
    </row>
    <row r="2111" spans="1:16" ht="15.75">
      <c r="A2111" s="972"/>
      <c r="B2111" s="972"/>
      <c r="C2111" s="964">
        <v>6.3750000000000001E-2</v>
      </c>
      <c r="D2111" s="956"/>
      <c r="E2111" s="956"/>
      <c r="F2111" s="956"/>
      <c r="G2111" s="956"/>
      <c r="H2111" s="956">
        <v>99.724999999999994</v>
      </c>
      <c r="I2111" s="956">
        <v>99.662000000000006</v>
      </c>
      <c r="J2111" s="956">
        <v>99.599000000000004</v>
      </c>
      <c r="K2111" s="956">
        <v>99.436999999999998</v>
      </c>
      <c r="L2111" s="956">
        <v>99.061999999999998</v>
      </c>
      <c r="M2111" s="957">
        <v>98.686999999999998</v>
      </c>
      <c r="N2111" s="972"/>
      <c r="O2111" s="972"/>
      <c r="P2111" s="1184"/>
    </row>
    <row r="2112" spans="1:16" ht="15.75">
      <c r="A2112" s="972"/>
      <c r="B2112" s="972"/>
      <c r="C2112" s="964">
        <v>6.5000000000000002E-2</v>
      </c>
      <c r="D2112" s="956"/>
      <c r="E2112" s="956"/>
      <c r="F2112" s="956"/>
      <c r="G2112" s="956"/>
      <c r="H2112" s="956">
        <v>100.17</v>
      </c>
      <c r="I2112" s="956">
        <v>100.107</v>
      </c>
      <c r="J2112" s="956">
        <v>100.044</v>
      </c>
      <c r="K2112" s="956">
        <v>99.882000000000005</v>
      </c>
      <c r="L2112" s="956">
        <v>99.507000000000005</v>
      </c>
      <c r="M2112" s="957">
        <v>99.132000000000005</v>
      </c>
      <c r="N2112" s="972"/>
      <c r="O2112" s="972"/>
      <c r="P2112" s="1184"/>
    </row>
    <row r="2113" spans="1:16" ht="15.75">
      <c r="A2113" s="972"/>
      <c r="B2113" s="972"/>
      <c r="C2113" s="964">
        <v>6.6250000000000003E-2</v>
      </c>
      <c r="D2113" s="956"/>
      <c r="E2113" s="956"/>
      <c r="F2113" s="956"/>
      <c r="G2113" s="956"/>
      <c r="H2113" s="956">
        <v>100.614</v>
      </c>
      <c r="I2113" s="956">
        <v>100.551</v>
      </c>
      <c r="J2113" s="956">
        <v>100.488</v>
      </c>
      <c r="K2113" s="956">
        <v>100.32599999999999</v>
      </c>
      <c r="L2113" s="956">
        <v>99.950999999999993</v>
      </c>
      <c r="M2113" s="957">
        <v>99.575999999999993</v>
      </c>
      <c r="N2113" s="972"/>
      <c r="O2113" s="972"/>
      <c r="P2113" s="1184"/>
    </row>
    <row r="2114" spans="1:16" ht="15.75">
      <c r="A2114" s="972"/>
      <c r="B2114" s="972"/>
      <c r="C2114" s="964">
        <v>6.7500000000000004E-2</v>
      </c>
      <c r="D2114" s="956"/>
      <c r="E2114" s="956"/>
      <c r="F2114" s="956"/>
      <c r="G2114" s="956"/>
      <c r="H2114" s="956">
        <v>100.503</v>
      </c>
      <c r="I2114" s="956">
        <v>100.44</v>
      </c>
      <c r="J2114" s="956">
        <v>100.377</v>
      </c>
      <c r="K2114" s="956">
        <v>100.215</v>
      </c>
      <c r="L2114" s="956">
        <v>99.84</v>
      </c>
      <c r="M2114" s="957">
        <v>99.465000000000003</v>
      </c>
      <c r="N2114" s="972"/>
      <c r="O2114" s="972"/>
      <c r="P2114" s="1184"/>
    </row>
    <row r="2115" spans="1:16" ht="15.75">
      <c r="A2115" s="972"/>
      <c r="B2115" s="972"/>
      <c r="C2115" s="964">
        <v>6.8750000000000006E-2</v>
      </c>
      <c r="D2115" s="956"/>
      <c r="E2115" s="956"/>
      <c r="F2115" s="956"/>
      <c r="G2115" s="956"/>
      <c r="H2115" s="956">
        <v>100.955</v>
      </c>
      <c r="I2115" s="956">
        <v>100.892</v>
      </c>
      <c r="J2115" s="956">
        <v>100.82899999999999</v>
      </c>
      <c r="K2115" s="956">
        <v>100.667</v>
      </c>
      <c r="L2115" s="956">
        <v>100.292</v>
      </c>
      <c r="M2115" s="957">
        <v>99.917000000000002</v>
      </c>
      <c r="N2115" s="972"/>
      <c r="O2115" s="972"/>
      <c r="P2115" s="1184"/>
    </row>
    <row r="2116" spans="1:16" ht="15.75">
      <c r="A2116" s="972"/>
      <c r="B2116" s="972"/>
      <c r="C2116" s="964">
        <v>7.0000000000000007E-2</v>
      </c>
      <c r="D2116" s="956"/>
      <c r="E2116" s="956"/>
      <c r="F2116" s="956"/>
      <c r="G2116" s="956"/>
      <c r="H2116" s="956">
        <v>101.41200000000001</v>
      </c>
      <c r="I2116" s="956">
        <v>101.349</v>
      </c>
      <c r="J2116" s="956">
        <v>101.286</v>
      </c>
      <c r="K2116" s="956">
        <v>101.124</v>
      </c>
      <c r="L2116" s="956">
        <v>100.749</v>
      </c>
      <c r="M2116" s="957">
        <v>100.374</v>
      </c>
      <c r="N2116" s="972"/>
      <c r="O2116" s="972"/>
      <c r="P2116" s="1184"/>
    </row>
    <row r="2117" spans="1:16" ht="15.75">
      <c r="A2117" s="972"/>
      <c r="B2117" s="972"/>
      <c r="C2117" s="964">
        <v>7.1249999999999994E-2</v>
      </c>
      <c r="D2117" s="956"/>
      <c r="E2117" s="956"/>
      <c r="F2117" s="956"/>
      <c r="G2117" s="956"/>
      <c r="H2117" s="956">
        <v>101.497</v>
      </c>
      <c r="I2117" s="956">
        <v>101.434</v>
      </c>
      <c r="J2117" s="956">
        <v>101.371</v>
      </c>
      <c r="K2117" s="956">
        <v>101.209</v>
      </c>
      <c r="L2117" s="956">
        <v>100.834</v>
      </c>
      <c r="M2117" s="957">
        <v>100.459</v>
      </c>
      <c r="N2117" s="972"/>
      <c r="O2117" s="972"/>
      <c r="P2117" s="1184"/>
    </row>
    <row r="2118" spans="1:16" ht="15.75">
      <c r="A2118" s="972"/>
      <c r="B2118" s="972"/>
      <c r="C2118" s="964" t="s">
        <v>50</v>
      </c>
      <c r="D2118" s="956"/>
      <c r="E2118" s="956"/>
      <c r="F2118" s="956"/>
      <c r="G2118" s="956"/>
      <c r="H2118" s="956" t="s">
        <v>50</v>
      </c>
      <c r="I2118" s="956" t="s">
        <v>50</v>
      </c>
      <c r="J2118" s="956" t="s">
        <v>50</v>
      </c>
      <c r="K2118" s="956" t="s">
        <v>50</v>
      </c>
      <c r="L2118" s="956" t="s">
        <v>50</v>
      </c>
      <c r="M2118" s="957" t="s">
        <v>50</v>
      </c>
      <c r="N2118" s="972"/>
      <c r="O2118" s="972"/>
      <c r="P2118" s="1184"/>
    </row>
    <row r="2119" spans="1:16" ht="15.75">
      <c r="A2119" s="972"/>
      <c r="B2119" s="972"/>
      <c r="C2119" s="964" t="s">
        <v>50</v>
      </c>
      <c r="D2119" s="956"/>
      <c r="E2119" s="956"/>
      <c r="F2119" s="956"/>
      <c r="G2119" s="956"/>
      <c r="H2119" s="956" t="s">
        <v>50</v>
      </c>
      <c r="I2119" s="956" t="s">
        <v>50</v>
      </c>
      <c r="J2119" s="956" t="s">
        <v>50</v>
      </c>
      <c r="K2119" s="956" t="s">
        <v>50</v>
      </c>
      <c r="L2119" s="956" t="s">
        <v>50</v>
      </c>
      <c r="M2119" s="957" t="s">
        <v>50</v>
      </c>
      <c r="N2119" s="972"/>
      <c r="O2119" s="972"/>
      <c r="P2119" s="1184"/>
    </row>
    <row r="2120" spans="1:16" ht="15.75">
      <c r="A2120" s="972"/>
      <c r="B2120" s="972"/>
      <c r="C2120" s="964" t="s">
        <v>50</v>
      </c>
      <c r="D2120" s="956"/>
      <c r="E2120" s="956"/>
      <c r="F2120" s="956"/>
      <c r="G2120" s="956"/>
      <c r="H2120" s="956" t="s">
        <v>50</v>
      </c>
      <c r="I2120" s="956" t="s">
        <v>50</v>
      </c>
      <c r="J2120" s="956" t="s">
        <v>50</v>
      </c>
      <c r="K2120" s="956" t="s">
        <v>50</v>
      </c>
      <c r="L2120" s="956" t="s">
        <v>50</v>
      </c>
      <c r="M2120" s="957" t="s">
        <v>50</v>
      </c>
      <c r="N2120" s="972"/>
      <c r="O2120" s="972"/>
      <c r="P2120" s="1184"/>
    </row>
    <row r="2121" spans="1:16" ht="16.5" thickBot="1">
      <c r="A2121" s="1020"/>
      <c r="B2121" s="1020"/>
      <c r="C2121" s="965" t="s">
        <v>50</v>
      </c>
      <c r="D2121" s="959"/>
      <c r="E2121" s="959"/>
      <c r="F2121" s="959"/>
      <c r="G2121" s="959"/>
      <c r="H2121" s="959" t="s">
        <v>50</v>
      </c>
      <c r="I2121" s="959" t="s">
        <v>50</v>
      </c>
      <c r="J2121" s="959" t="s">
        <v>50</v>
      </c>
      <c r="K2121" s="959" t="s">
        <v>50</v>
      </c>
      <c r="L2121" s="959" t="s">
        <v>50</v>
      </c>
      <c r="M2121" s="960" t="s">
        <v>50</v>
      </c>
      <c r="N2121" s="1070"/>
      <c r="O2121" s="1020"/>
      <c r="P2121" s="1184"/>
    </row>
    <row r="2122" spans="1:16" ht="15.75" thickBot="1">
      <c r="A2122" s="1070" t="s">
        <v>678</v>
      </c>
      <c r="B2122" s="1020"/>
      <c r="C2122" s="1020"/>
      <c r="D2122" s="1020"/>
      <c r="E2122" s="1020"/>
      <c r="F2122" s="1020"/>
      <c r="G2122" s="1020"/>
      <c r="H2122" s="1020"/>
      <c r="I2122" s="1020"/>
      <c r="J2122" s="1020"/>
      <c r="K2122" s="1006" t="s">
        <v>583</v>
      </c>
      <c r="L2122" s="1020"/>
      <c r="M2122" s="1020"/>
      <c r="N2122" s="1020"/>
      <c r="O2122" s="1071"/>
    </row>
    <row r="2123" spans="1:16" ht="16.5" thickBot="1">
      <c r="A2123" s="1029"/>
      <c r="B2123" s="1030"/>
      <c r="C2123" s="1031"/>
      <c r="D2123" s="1031"/>
      <c r="E2123" s="1031"/>
      <c r="F2123" s="1031"/>
      <c r="G2123" s="1031"/>
      <c r="H2123" s="1032" t="s">
        <v>768</v>
      </c>
      <c r="I2123" s="1031"/>
      <c r="J2123" s="1031"/>
      <c r="K2123" s="1031"/>
      <c r="L2123" s="1031"/>
      <c r="M2123" s="1031"/>
      <c r="N2123" s="1030"/>
      <c r="O2123" s="1033"/>
    </row>
    <row r="2124" spans="1:16" ht="16.5" thickBot="1">
      <c r="A2124" s="1128"/>
      <c r="B2124" s="1011"/>
      <c r="C2124" s="1827" t="s">
        <v>769</v>
      </c>
      <c r="D2124" s="1828"/>
      <c r="E2124" s="1828"/>
      <c r="F2124" s="1828"/>
      <c r="G2124" s="1828"/>
      <c r="H2124" s="1828"/>
      <c r="I2124" s="1828"/>
      <c r="J2124" s="1828"/>
      <c r="K2124" s="1828"/>
      <c r="L2124" s="1828"/>
      <c r="M2124" s="1829"/>
      <c r="N2124" s="987"/>
      <c r="O2124" s="1065"/>
      <c r="P2124" s="1183" t="s">
        <v>806</v>
      </c>
    </row>
    <row r="2125" spans="1:16" ht="15.75">
      <c r="A2125" s="1036"/>
      <c r="B2125" s="1011"/>
      <c r="C2125" s="1035" t="s">
        <v>770</v>
      </c>
      <c r="D2125" s="940"/>
      <c r="E2125" s="941"/>
      <c r="F2125" s="940"/>
      <c r="G2125" s="941"/>
      <c r="H2125" s="941"/>
      <c r="I2125" s="940"/>
      <c r="J2125" s="943"/>
      <c r="K2125" s="943"/>
      <c r="L2125" s="940"/>
      <c r="M2125" s="966" t="s">
        <v>771</v>
      </c>
      <c r="N2125" s="1063"/>
      <c r="O2125" s="1129"/>
      <c r="P2125" s="1183"/>
    </row>
    <row r="2126" spans="1:16" ht="15.75">
      <c r="A2126" s="1036"/>
      <c r="B2126" s="1011"/>
      <c r="C2126" s="971"/>
      <c r="D2126" s="946"/>
      <c r="E2126" s="946"/>
      <c r="F2126" s="946"/>
      <c r="G2126" s="946"/>
      <c r="H2126" s="946"/>
      <c r="I2126" s="946"/>
      <c r="J2126" s="947"/>
      <c r="K2126" s="947"/>
      <c r="L2126" s="946"/>
      <c r="M2126" s="1130"/>
      <c r="N2126" s="1010"/>
      <c r="O2126" s="1010"/>
      <c r="P2126" s="1183"/>
    </row>
    <row r="2127" spans="1:16" ht="15.75">
      <c r="A2127" s="1036"/>
      <c r="B2127" s="1131"/>
      <c r="C2127" s="949"/>
      <c r="D2127" s="950"/>
      <c r="E2127" s="950"/>
      <c r="F2127" s="950"/>
      <c r="G2127" s="950"/>
      <c r="H2127" s="950"/>
      <c r="I2127" s="950"/>
      <c r="J2127" s="950"/>
      <c r="K2127" s="950"/>
      <c r="L2127" s="950"/>
      <c r="M2127" s="951"/>
      <c r="N2127" s="1011"/>
      <c r="O2127" s="1011"/>
      <c r="P2127" s="1183"/>
    </row>
    <row r="2128" spans="1:16" ht="15.75">
      <c r="A2128" s="1061"/>
      <c r="B2128" s="987"/>
      <c r="C2128" s="952" t="s">
        <v>548</v>
      </c>
      <c r="D2128" s="953" t="s">
        <v>549</v>
      </c>
      <c r="E2128" s="953" t="s">
        <v>550</v>
      </c>
      <c r="F2128" s="953" t="s">
        <v>551</v>
      </c>
      <c r="G2128" s="953" t="s">
        <v>552</v>
      </c>
      <c r="H2128" s="953" t="s">
        <v>553</v>
      </c>
      <c r="I2128" s="953" t="s">
        <v>554</v>
      </c>
      <c r="J2128" s="953" t="s">
        <v>555</v>
      </c>
      <c r="K2128" s="953" t="s">
        <v>556</v>
      </c>
      <c r="L2128" s="953" t="s">
        <v>557</v>
      </c>
      <c r="M2128" s="954" t="s">
        <v>558</v>
      </c>
      <c r="N2128" s="987"/>
      <c r="O2128" s="1129"/>
      <c r="P2128" s="1183"/>
    </row>
    <row r="2129" spans="1:16" ht="15.75">
      <c r="A2129" s="1036"/>
      <c r="B2129" s="1131"/>
      <c r="C2129" s="955">
        <v>5.1249999999999997E-2</v>
      </c>
      <c r="D2129" s="956"/>
      <c r="E2129" s="956"/>
      <c r="F2129" s="956"/>
      <c r="G2129" s="956"/>
      <c r="H2129" s="956">
        <v>98.944000000000003</v>
      </c>
      <c r="I2129" s="956">
        <v>98.93</v>
      </c>
      <c r="J2129" s="956">
        <v>98.93</v>
      </c>
      <c r="K2129" s="956">
        <v>98.766999999999996</v>
      </c>
      <c r="L2129" s="956">
        <v>98.578000000000003</v>
      </c>
      <c r="M2129" s="957">
        <v>98.265000000000001</v>
      </c>
      <c r="N2129" s="1011"/>
      <c r="O2129" s="1011"/>
      <c r="P2129" s="1183"/>
    </row>
    <row r="2130" spans="1:16" ht="15.75">
      <c r="A2130" s="1132"/>
      <c r="B2130" s="1001"/>
      <c r="C2130" s="955">
        <v>5.2499999999999998E-2</v>
      </c>
      <c r="D2130" s="956"/>
      <c r="E2130" s="956"/>
      <c r="F2130" s="956"/>
      <c r="G2130" s="956"/>
      <c r="H2130" s="956">
        <v>99.507000000000005</v>
      </c>
      <c r="I2130" s="956">
        <v>99.492999999999995</v>
      </c>
      <c r="J2130" s="956">
        <v>99.492000000000004</v>
      </c>
      <c r="K2130" s="956">
        <v>99.328999999999994</v>
      </c>
      <c r="L2130" s="956">
        <v>99.141000000000005</v>
      </c>
      <c r="M2130" s="957">
        <v>98.828000000000003</v>
      </c>
      <c r="N2130" s="987"/>
      <c r="O2130" s="988"/>
      <c r="P2130" s="1183"/>
    </row>
    <row r="2131" spans="1:16" ht="15.75">
      <c r="A2131" s="1061"/>
      <c r="B2131" s="987"/>
      <c r="C2131" s="955">
        <v>5.3749999999999999E-2</v>
      </c>
      <c r="D2131" s="956"/>
      <c r="E2131" s="956"/>
      <c r="F2131" s="956"/>
      <c r="G2131" s="956"/>
      <c r="H2131" s="956">
        <v>99.421000000000006</v>
      </c>
      <c r="I2131" s="956">
        <v>99.391000000000005</v>
      </c>
      <c r="J2131" s="956">
        <v>99.373999999999995</v>
      </c>
      <c r="K2131" s="956">
        <v>99.188999999999993</v>
      </c>
      <c r="L2131" s="956">
        <v>98.977999999999994</v>
      </c>
      <c r="M2131" s="957">
        <v>98.643000000000001</v>
      </c>
      <c r="N2131" s="987"/>
      <c r="O2131" s="988"/>
      <c r="P2131" s="1183"/>
    </row>
    <row r="2132" spans="1:16" ht="15.75">
      <c r="A2132" s="1010"/>
      <c r="B2132" s="1010"/>
      <c r="C2132" s="955">
        <v>5.5E-2</v>
      </c>
      <c r="D2132" s="956"/>
      <c r="E2132" s="956"/>
      <c r="F2132" s="956"/>
      <c r="G2132" s="956"/>
      <c r="H2132" s="956">
        <v>99.951999999999998</v>
      </c>
      <c r="I2132" s="956">
        <v>99.921999999999997</v>
      </c>
      <c r="J2132" s="956">
        <v>99.905000000000001</v>
      </c>
      <c r="K2132" s="956">
        <v>99.718999999999994</v>
      </c>
      <c r="L2132" s="956">
        <v>99.509</v>
      </c>
      <c r="M2132" s="957">
        <v>99.173000000000002</v>
      </c>
      <c r="N2132" s="987"/>
      <c r="O2132" s="988"/>
      <c r="P2132" s="1183"/>
    </row>
    <row r="2133" spans="1:16" ht="15.75">
      <c r="A2133" s="1034"/>
      <c r="B2133" s="1034"/>
      <c r="C2133" s="955">
        <v>5.6250000000000001E-2</v>
      </c>
      <c r="D2133" s="956"/>
      <c r="E2133" s="956"/>
      <c r="F2133" s="956"/>
      <c r="G2133" s="956"/>
      <c r="H2133" s="956">
        <v>100.46599999999999</v>
      </c>
      <c r="I2133" s="956">
        <v>100.43600000000001</v>
      </c>
      <c r="J2133" s="956">
        <v>100.419</v>
      </c>
      <c r="K2133" s="956">
        <v>100.233</v>
      </c>
      <c r="L2133" s="956">
        <v>100.023</v>
      </c>
      <c r="M2133" s="957">
        <v>99.686999999999998</v>
      </c>
      <c r="N2133" s="1034"/>
      <c r="O2133" s="1034"/>
      <c r="P2133" s="1183"/>
    </row>
    <row r="2134" spans="1:16" ht="15.75">
      <c r="A2134" s="1001"/>
      <c r="B2134" s="1001"/>
      <c r="C2134" s="955">
        <v>5.7500000000000002E-2</v>
      </c>
      <c r="D2134" s="956"/>
      <c r="E2134" s="956"/>
      <c r="F2134" s="956"/>
      <c r="G2134" s="956"/>
      <c r="H2134" s="956">
        <v>100.965</v>
      </c>
      <c r="I2134" s="956">
        <v>100.935</v>
      </c>
      <c r="J2134" s="956">
        <v>100.91800000000001</v>
      </c>
      <c r="K2134" s="956">
        <v>100.733</v>
      </c>
      <c r="L2134" s="956">
        <v>100.52200000000001</v>
      </c>
      <c r="M2134" s="957">
        <v>100.18600000000001</v>
      </c>
      <c r="N2134" s="1001"/>
      <c r="O2134" s="1001"/>
      <c r="P2134" s="1183"/>
    </row>
    <row r="2135" spans="1:16" ht="15.75">
      <c r="A2135" s="1059"/>
      <c r="B2135" s="985"/>
      <c r="C2135" s="955">
        <v>5.8749999999999997E-2</v>
      </c>
      <c r="D2135" s="956"/>
      <c r="E2135" s="956"/>
      <c r="F2135" s="956"/>
      <c r="G2135" s="956"/>
      <c r="H2135" s="956">
        <v>100.568</v>
      </c>
      <c r="I2135" s="956">
        <v>100.515</v>
      </c>
      <c r="J2135" s="956">
        <v>100.477</v>
      </c>
      <c r="K2135" s="956">
        <v>100.28400000000001</v>
      </c>
      <c r="L2135" s="956">
        <v>100.066</v>
      </c>
      <c r="M2135" s="957">
        <v>99.722999999999999</v>
      </c>
      <c r="N2135" s="1037"/>
      <c r="O2135" s="1057"/>
      <c r="P2135" s="1183"/>
    </row>
    <row r="2136" spans="1:16" ht="15.75">
      <c r="A2136" s="1059"/>
      <c r="B2136" s="985"/>
      <c r="C2136" s="955">
        <v>5.9900000000000002E-2</v>
      </c>
      <c r="D2136" s="956"/>
      <c r="E2136" s="956"/>
      <c r="F2136" s="956"/>
      <c r="G2136" s="956"/>
      <c r="H2136" s="956">
        <v>101.026</v>
      </c>
      <c r="I2136" s="956">
        <v>100.973</v>
      </c>
      <c r="J2136" s="956">
        <v>100.935</v>
      </c>
      <c r="K2136" s="956">
        <v>100.742</v>
      </c>
      <c r="L2136" s="956">
        <v>100.524</v>
      </c>
      <c r="M2136" s="957">
        <v>100.181</v>
      </c>
      <c r="N2136" s="1058"/>
      <c r="O2136" s="1058"/>
      <c r="P2136" s="1183"/>
    </row>
    <row r="2137" spans="1:16" ht="15.75">
      <c r="A2137" s="1058"/>
      <c r="B2137" s="1058"/>
      <c r="C2137" s="955">
        <v>0.06</v>
      </c>
      <c r="D2137" s="956"/>
      <c r="E2137" s="956"/>
      <c r="F2137" s="956"/>
      <c r="G2137" s="956"/>
      <c r="H2137" s="956">
        <v>101.068</v>
      </c>
      <c r="I2137" s="956">
        <v>101.014</v>
      </c>
      <c r="J2137" s="956">
        <v>100.977</v>
      </c>
      <c r="K2137" s="956">
        <v>100.78400000000001</v>
      </c>
      <c r="L2137" s="956">
        <v>100.566</v>
      </c>
      <c r="M2137" s="957">
        <v>100.223</v>
      </c>
      <c r="N2137" s="1058"/>
      <c r="O2137" s="1058"/>
      <c r="P2137" s="1183"/>
    </row>
    <row r="2138" spans="1:16" ht="15.75">
      <c r="A2138" s="1036"/>
      <c r="B2138" s="1011"/>
      <c r="C2138" s="955">
        <v>6.1249999999999999E-2</v>
      </c>
      <c r="D2138" s="956"/>
      <c r="E2138" s="956"/>
      <c r="F2138" s="956"/>
      <c r="G2138" s="956"/>
      <c r="H2138" s="956">
        <v>101.551</v>
      </c>
      <c r="I2138" s="956">
        <v>101.498</v>
      </c>
      <c r="J2138" s="956">
        <v>101.46</v>
      </c>
      <c r="K2138" s="956">
        <v>101.267</v>
      </c>
      <c r="L2138" s="956">
        <v>101.04900000000001</v>
      </c>
      <c r="M2138" s="957">
        <v>100.706</v>
      </c>
      <c r="N2138" s="1011"/>
      <c r="O2138" s="1011"/>
      <c r="P2138" s="1183"/>
    </row>
    <row r="2139" spans="1:16" ht="15.75">
      <c r="A2139" s="1036"/>
      <c r="B2139" s="1011"/>
      <c r="C2139" s="955">
        <v>6.25E-2</v>
      </c>
      <c r="D2139" s="956"/>
      <c r="E2139" s="956"/>
      <c r="F2139" s="956"/>
      <c r="G2139" s="956"/>
      <c r="H2139" s="956">
        <v>101.917</v>
      </c>
      <c r="I2139" s="956">
        <v>101.863</v>
      </c>
      <c r="J2139" s="956">
        <v>101.82599999999999</v>
      </c>
      <c r="K2139" s="956">
        <v>101.633</v>
      </c>
      <c r="L2139" s="956">
        <v>101.41500000000001</v>
      </c>
      <c r="M2139" s="957">
        <v>101.072</v>
      </c>
      <c r="N2139" s="1011"/>
      <c r="O2139" s="1011"/>
      <c r="P2139" s="1183"/>
    </row>
    <row r="2140" spans="1:16" ht="15.75">
      <c r="A2140" s="1036"/>
      <c r="B2140" s="1011"/>
      <c r="C2140" s="955">
        <v>6.3750000000000001E-2</v>
      </c>
      <c r="D2140" s="956"/>
      <c r="E2140" s="956"/>
      <c r="F2140" s="956"/>
      <c r="G2140" s="956"/>
      <c r="H2140" s="956">
        <v>101.473</v>
      </c>
      <c r="I2140" s="956">
        <v>101.357</v>
      </c>
      <c r="J2140" s="956">
        <v>101.262</v>
      </c>
      <c r="K2140" s="956">
        <v>101.032</v>
      </c>
      <c r="L2140" s="956">
        <v>100.777</v>
      </c>
      <c r="M2140" s="957">
        <v>100.396</v>
      </c>
      <c r="N2140" s="1011"/>
      <c r="O2140" s="1011"/>
      <c r="P2140" s="1183"/>
    </row>
    <row r="2141" spans="1:16" ht="15.75">
      <c r="A2141" s="1036"/>
      <c r="B2141" s="1011"/>
      <c r="C2141" s="955">
        <v>6.5000000000000002E-2</v>
      </c>
      <c r="D2141" s="956"/>
      <c r="E2141" s="956"/>
      <c r="F2141" s="956"/>
      <c r="G2141" s="956"/>
      <c r="H2141" s="956">
        <v>101.93600000000001</v>
      </c>
      <c r="I2141" s="956">
        <v>101.82</v>
      </c>
      <c r="J2141" s="956">
        <v>101.72499999999999</v>
      </c>
      <c r="K2141" s="956">
        <v>101.495</v>
      </c>
      <c r="L2141" s="956">
        <v>101.24</v>
      </c>
      <c r="M2141" s="957">
        <v>100.86</v>
      </c>
      <c r="N2141" s="1011"/>
      <c r="O2141" s="1011"/>
      <c r="P2141" s="1183"/>
    </row>
    <row r="2142" spans="1:16" ht="15.75">
      <c r="A2142" s="1036"/>
      <c r="B2142" s="1011"/>
      <c r="C2142" s="955">
        <v>6.6250000000000003E-2</v>
      </c>
      <c r="D2142" s="956"/>
      <c r="E2142" s="956"/>
      <c r="F2142" s="956"/>
      <c r="G2142" s="956"/>
      <c r="H2142" s="956">
        <v>102.38</v>
      </c>
      <c r="I2142" s="956">
        <v>102.264</v>
      </c>
      <c r="J2142" s="956">
        <v>102.169</v>
      </c>
      <c r="K2142" s="956">
        <v>101.93899999999999</v>
      </c>
      <c r="L2142" s="956">
        <v>101.684</v>
      </c>
      <c r="M2142" s="957">
        <v>101.303</v>
      </c>
      <c r="N2142" s="1011"/>
      <c r="O2142" s="1011"/>
      <c r="P2142" s="1183"/>
    </row>
    <row r="2143" spans="1:16" ht="15.75">
      <c r="A2143" s="1036"/>
      <c r="B2143" s="1011"/>
      <c r="C2143" s="955">
        <v>6.7500000000000004E-2</v>
      </c>
      <c r="D2143" s="956"/>
      <c r="E2143" s="956"/>
      <c r="F2143" s="956"/>
      <c r="G2143" s="956"/>
      <c r="H2143" s="956">
        <v>102.654</v>
      </c>
      <c r="I2143" s="956">
        <v>102.538</v>
      </c>
      <c r="J2143" s="956">
        <v>102.443</v>
      </c>
      <c r="K2143" s="956">
        <v>102.21299999999999</v>
      </c>
      <c r="L2143" s="956">
        <v>101.958</v>
      </c>
      <c r="M2143" s="957">
        <v>101.578</v>
      </c>
      <c r="N2143" s="1011"/>
      <c r="O2143" s="1011"/>
      <c r="P2143" s="1183"/>
    </row>
    <row r="2144" spans="1:16" ht="15.75">
      <c r="A2144" s="1036"/>
      <c r="B2144" s="1011"/>
      <c r="C2144" s="955">
        <v>6.8750000000000006E-2</v>
      </c>
      <c r="D2144" s="956"/>
      <c r="E2144" s="956"/>
      <c r="F2144" s="956"/>
      <c r="G2144" s="956"/>
      <c r="H2144" s="956">
        <v>102.223</v>
      </c>
      <c r="I2144" s="956">
        <v>102.09099999999999</v>
      </c>
      <c r="J2144" s="956">
        <v>101.98</v>
      </c>
      <c r="K2144" s="956">
        <v>101.727</v>
      </c>
      <c r="L2144" s="956">
        <v>101.449</v>
      </c>
      <c r="M2144" s="957">
        <v>101.047</v>
      </c>
      <c r="N2144" s="1011"/>
      <c r="O2144" s="1011"/>
      <c r="P2144" s="1183"/>
    </row>
    <row r="2145" spans="1:16" ht="15.75">
      <c r="A2145" s="1036"/>
      <c r="B2145" s="1011"/>
      <c r="C2145" s="955">
        <v>6.9900000000000004E-2</v>
      </c>
      <c r="D2145" s="956"/>
      <c r="E2145" s="956"/>
      <c r="F2145" s="956"/>
      <c r="G2145" s="956"/>
      <c r="H2145" s="956">
        <v>102.614</v>
      </c>
      <c r="I2145" s="956">
        <v>102.482</v>
      </c>
      <c r="J2145" s="956">
        <v>102.371</v>
      </c>
      <c r="K2145" s="956">
        <v>102.11799999999999</v>
      </c>
      <c r="L2145" s="956">
        <v>101.84099999999999</v>
      </c>
      <c r="M2145" s="957">
        <v>101.438</v>
      </c>
      <c r="N2145" s="1011"/>
      <c r="O2145" s="1011"/>
      <c r="P2145" s="1183"/>
    </row>
    <row r="2146" spans="1:16" ht="15.75">
      <c r="A2146" s="1036"/>
      <c r="B2146" s="1011"/>
      <c r="C2146" s="955">
        <v>7.0000000000000007E-2</v>
      </c>
      <c r="D2146" s="956"/>
      <c r="E2146" s="956"/>
      <c r="F2146" s="956"/>
      <c r="G2146" s="956"/>
      <c r="H2146" s="956">
        <v>102.65</v>
      </c>
      <c r="I2146" s="956">
        <v>102.518</v>
      </c>
      <c r="J2146" s="956">
        <v>102.407</v>
      </c>
      <c r="K2146" s="956">
        <v>102.154</v>
      </c>
      <c r="L2146" s="956">
        <v>101.876</v>
      </c>
      <c r="M2146" s="957">
        <v>101.474</v>
      </c>
      <c r="N2146" s="1011"/>
      <c r="O2146" s="1011"/>
      <c r="P2146" s="1183"/>
    </row>
    <row r="2147" spans="1:16" ht="15.75">
      <c r="A2147" s="1036"/>
      <c r="B2147" s="1011"/>
      <c r="C2147" s="955">
        <v>7.1249999999999994E-2</v>
      </c>
      <c r="D2147" s="956"/>
      <c r="E2147" s="956"/>
      <c r="F2147" s="956"/>
      <c r="G2147" s="956"/>
      <c r="H2147" s="956">
        <v>103.063</v>
      </c>
      <c r="I2147" s="956">
        <v>102.931</v>
      </c>
      <c r="J2147" s="956">
        <v>102.819</v>
      </c>
      <c r="K2147" s="956">
        <v>102.56699999999999</v>
      </c>
      <c r="L2147" s="956">
        <v>102.289</v>
      </c>
      <c r="M2147" s="957">
        <v>101.887</v>
      </c>
      <c r="N2147" s="1011"/>
      <c r="O2147" s="1011"/>
      <c r="P2147" s="1183"/>
    </row>
    <row r="2148" spans="1:16" ht="16.5" thickBot="1">
      <c r="A2148" s="1036"/>
      <c r="B2148" s="1011"/>
      <c r="C2148" s="958">
        <v>7.2499999999999995E-2</v>
      </c>
      <c r="D2148" s="959"/>
      <c r="E2148" s="959"/>
      <c r="F2148" s="959"/>
      <c r="G2148" s="959"/>
      <c r="H2148" s="959">
        <v>103.313</v>
      </c>
      <c r="I2148" s="959">
        <v>103.182</v>
      </c>
      <c r="J2148" s="959">
        <v>103.07</v>
      </c>
      <c r="K2148" s="959">
        <v>102.81699999999999</v>
      </c>
      <c r="L2148" s="959">
        <v>102.54</v>
      </c>
      <c r="M2148" s="960">
        <v>102.137</v>
      </c>
      <c r="N2148" s="1011"/>
      <c r="O2148" s="1011"/>
      <c r="P2148" s="1183"/>
    </row>
    <row r="2149" spans="1:16" ht="16.5" thickBot="1">
      <c r="A2149" s="1036"/>
      <c r="B2149" s="1011"/>
      <c r="C2149" s="1815" t="s">
        <v>772</v>
      </c>
      <c r="D2149" s="1830"/>
      <c r="E2149" s="1830"/>
      <c r="F2149" s="1830"/>
      <c r="G2149" s="1830"/>
      <c r="H2149" s="1830"/>
      <c r="I2149" s="1830"/>
      <c r="J2149" s="1830"/>
      <c r="K2149" s="1830"/>
      <c r="L2149" s="1830"/>
      <c r="M2149" s="1831"/>
      <c r="N2149" s="1011"/>
      <c r="O2149" s="1011"/>
      <c r="P2149" s="1183"/>
    </row>
    <row r="2150" spans="1:16" ht="15.75">
      <c r="A2150" s="1036"/>
      <c r="B2150" s="1011"/>
      <c r="C2150" s="1035" t="s">
        <v>773</v>
      </c>
      <c r="D2150" s="940"/>
      <c r="E2150" s="941"/>
      <c r="F2150" s="940"/>
      <c r="G2150" s="941"/>
      <c r="H2150" s="941"/>
      <c r="I2150" s="940"/>
      <c r="J2150" s="943"/>
      <c r="K2150" s="943"/>
      <c r="L2150" s="940"/>
      <c r="M2150" s="966" t="s">
        <v>774</v>
      </c>
      <c r="N2150" s="1011"/>
      <c r="O2150" s="1011"/>
      <c r="P2150" s="1183"/>
    </row>
    <row r="2151" spans="1:16" ht="15.75">
      <c r="A2151" s="1036"/>
      <c r="B2151" s="1011"/>
      <c r="C2151" s="971"/>
      <c r="D2151" s="946"/>
      <c r="E2151" s="946"/>
      <c r="F2151" s="946"/>
      <c r="G2151" s="946"/>
      <c r="H2151" s="946"/>
      <c r="I2151" s="946"/>
      <c r="J2151" s="947"/>
      <c r="K2151" s="947"/>
      <c r="L2151" s="946"/>
      <c r="M2151" s="1130"/>
      <c r="N2151" s="1011"/>
      <c r="O2151" s="1011"/>
      <c r="P2151" s="1183"/>
    </row>
    <row r="2152" spans="1:16" ht="15.75">
      <c r="A2152" s="1036"/>
      <c r="B2152" s="1011"/>
      <c r="C2152" s="949"/>
      <c r="D2152" s="950"/>
      <c r="E2152" s="950"/>
      <c r="F2152" s="950"/>
      <c r="G2152" s="950"/>
      <c r="H2152" s="950"/>
      <c r="I2152" s="950"/>
      <c r="J2152" s="950"/>
      <c r="K2152" s="950"/>
      <c r="L2152" s="950"/>
      <c r="M2152" s="951"/>
      <c r="N2152" s="1011"/>
      <c r="O2152" s="1011"/>
      <c r="P2152" s="1183"/>
    </row>
    <row r="2153" spans="1:16" ht="15.75">
      <c r="A2153" s="1001"/>
      <c r="B2153" s="1001"/>
      <c r="C2153" s="952" t="s">
        <v>548</v>
      </c>
      <c r="D2153" s="953" t="s">
        <v>549</v>
      </c>
      <c r="E2153" s="953" t="s">
        <v>550</v>
      </c>
      <c r="F2153" s="953" t="s">
        <v>551</v>
      </c>
      <c r="G2153" s="953" t="s">
        <v>552</v>
      </c>
      <c r="H2153" s="953" t="s">
        <v>553</v>
      </c>
      <c r="I2153" s="953" t="s">
        <v>554</v>
      </c>
      <c r="J2153" s="953" t="s">
        <v>555</v>
      </c>
      <c r="K2153" s="953" t="s">
        <v>556</v>
      </c>
      <c r="L2153" s="953" t="s">
        <v>557</v>
      </c>
      <c r="M2153" s="954" t="s">
        <v>558</v>
      </c>
      <c r="N2153" s="1010"/>
      <c r="O2153" s="1010"/>
      <c r="P2153" s="1183"/>
    </row>
    <row r="2154" spans="1:16" ht="15.75">
      <c r="A2154" s="1059"/>
      <c r="B2154" s="985"/>
      <c r="C2154" s="964">
        <v>3.5000000000000003E-2</v>
      </c>
      <c r="D2154" s="956"/>
      <c r="E2154" s="956"/>
      <c r="F2154" s="956"/>
      <c r="G2154" s="956"/>
      <c r="H2154" s="956">
        <v>93.793000000000006</v>
      </c>
      <c r="I2154" s="956">
        <v>93.792000000000002</v>
      </c>
      <c r="J2154" s="956">
        <v>93.796000000000006</v>
      </c>
      <c r="K2154" s="956">
        <v>93.65</v>
      </c>
      <c r="L2154" s="956">
        <v>93.48</v>
      </c>
      <c r="M2154" s="957">
        <v>93.185000000000002</v>
      </c>
      <c r="N2154" s="1010"/>
      <c r="O2154" s="1010"/>
      <c r="P2154" s="1183"/>
    </row>
    <row r="2155" spans="1:16" ht="15.75">
      <c r="A2155" s="1059"/>
      <c r="B2155" s="985"/>
      <c r="C2155" s="964">
        <v>3.6249999999999998E-2</v>
      </c>
      <c r="D2155" s="956"/>
      <c r="E2155" s="956"/>
      <c r="F2155" s="956"/>
      <c r="G2155" s="956"/>
      <c r="H2155" s="956">
        <v>94.281999999999996</v>
      </c>
      <c r="I2155" s="956">
        <v>94.28</v>
      </c>
      <c r="J2155" s="956">
        <v>94.284000000000006</v>
      </c>
      <c r="K2155" s="956">
        <v>94.138999999999996</v>
      </c>
      <c r="L2155" s="956">
        <v>93.968000000000004</v>
      </c>
      <c r="M2155" s="957">
        <v>93.673000000000002</v>
      </c>
      <c r="N2155" s="1010"/>
      <c r="O2155" s="1010"/>
      <c r="P2155" s="1183"/>
    </row>
    <row r="2156" spans="1:16" ht="15.75">
      <c r="A2156" s="1058"/>
      <c r="B2156" s="1058"/>
      <c r="C2156" s="964">
        <v>3.7499999999999999E-2</v>
      </c>
      <c r="D2156" s="956"/>
      <c r="E2156" s="956"/>
      <c r="F2156" s="956"/>
      <c r="G2156" s="956"/>
      <c r="H2156" s="956">
        <v>94.77</v>
      </c>
      <c r="I2156" s="956">
        <v>94.769000000000005</v>
      </c>
      <c r="J2156" s="956">
        <v>94.772999999999996</v>
      </c>
      <c r="K2156" s="956">
        <v>94.626999999999995</v>
      </c>
      <c r="L2156" s="956">
        <v>94.456999999999994</v>
      </c>
      <c r="M2156" s="957">
        <v>94.161000000000001</v>
      </c>
      <c r="N2156" s="1010"/>
      <c r="O2156" s="1010"/>
      <c r="P2156" s="1183"/>
    </row>
    <row r="2157" spans="1:16" ht="15.75">
      <c r="A2157" s="1036"/>
      <c r="B2157" s="1011"/>
      <c r="C2157" s="964">
        <v>3.875E-2</v>
      </c>
      <c r="D2157" s="956"/>
      <c r="E2157" s="956"/>
      <c r="F2157" s="956"/>
      <c r="G2157" s="956"/>
      <c r="H2157" s="956">
        <v>95.036000000000001</v>
      </c>
      <c r="I2157" s="956">
        <v>95.027000000000001</v>
      </c>
      <c r="J2157" s="956">
        <v>95.025999999999996</v>
      </c>
      <c r="K2157" s="956">
        <v>94.881</v>
      </c>
      <c r="L2157" s="956">
        <v>94.71</v>
      </c>
      <c r="M2157" s="957">
        <v>94.415000000000006</v>
      </c>
      <c r="N2157" s="1010"/>
      <c r="O2157" s="1010"/>
      <c r="P2157" s="1183"/>
    </row>
    <row r="2158" spans="1:16" ht="15.75">
      <c r="A2158" s="1036"/>
      <c r="B2158" s="1011"/>
      <c r="C2158" s="964">
        <v>0.04</v>
      </c>
      <c r="D2158" s="956"/>
      <c r="E2158" s="956"/>
      <c r="F2158" s="956"/>
      <c r="G2158" s="956"/>
      <c r="H2158" s="956">
        <v>95.524000000000001</v>
      </c>
      <c r="I2158" s="956">
        <v>95.515000000000001</v>
      </c>
      <c r="J2158" s="956">
        <v>95.513999999999996</v>
      </c>
      <c r="K2158" s="956">
        <v>95.369</v>
      </c>
      <c r="L2158" s="956">
        <v>95.198999999999998</v>
      </c>
      <c r="M2158" s="957">
        <v>94.903000000000006</v>
      </c>
      <c r="N2158" s="1010"/>
      <c r="O2158" s="1010"/>
      <c r="P2158" s="1183"/>
    </row>
    <row r="2159" spans="1:16" ht="15.75">
      <c r="A2159" s="1036"/>
      <c r="B2159" s="1011"/>
      <c r="C2159" s="964">
        <v>4.1250000000000002E-2</v>
      </c>
      <c r="D2159" s="956"/>
      <c r="E2159" s="956"/>
      <c r="F2159" s="956"/>
      <c r="G2159" s="956"/>
      <c r="H2159" s="956">
        <v>96.012</v>
      </c>
      <c r="I2159" s="956">
        <v>96.004000000000005</v>
      </c>
      <c r="J2159" s="956">
        <v>96.003</v>
      </c>
      <c r="K2159" s="956">
        <v>95.856999999999999</v>
      </c>
      <c r="L2159" s="956">
        <v>95.686999999999998</v>
      </c>
      <c r="M2159" s="957">
        <v>95.391999999999996</v>
      </c>
      <c r="N2159" s="1010"/>
      <c r="O2159" s="1010"/>
      <c r="P2159" s="1183"/>
    </row>
    <row r="2160" spans="1:16" ht="15.75">
      <c r="A2160" s="1036"/>
      <c r="B2160" s="1011"/>
      <c r="C2160" s="964">
        <v>4.2500000000000003E-2</v>
      </c>
      <c r="D2160" s="956"/>
      <c r="E2160" s="956"/>
      <c r="F2160" s="956"/>
      <c r="G2160" s="956"/>
      <c r="H2160" s="956">
        <v>96.497</v>
      </c>
      <c r="I2160" s="956">
        <v>96.488</v>
      </c>
      <c r="J2160" s="956">
        <v>96.486999999999995</v>
      </c>
      <c r="K2160" s="956">
        <v>96.341999999999999</v>
      </c>
      <c r="L2160" s="956">
        <v>96.171999999999997</v>
      </c>
      <c r="M2160" s="957">
        <v>95.876000000000005</v>
      </c>
      <c r="N2160" s="1010"/>
      <c r="O2160" s="1010"/>
      <c r="P2160" s="1183"/>
    </row>
    <row r="2161" spans="1:16" ht="15.75">
      <c r="A2161" s="1036"/>
      <c r="B2161" s="1011"/>
      <c r="C2161" s="964">
        <v>4.3749999999999997E-2</v>
      </c>
      <c r="D2161" s="956"/>
      <c r="E2161" s="956"/>
      <c r="F2161" s="956"/>
      <c r="G2161" s="956"/>
      <c r="H2161" s="956">
        <v>96.686000000000007</v>
      </c>
      <c r="I2161" s="956">
        <v>96.685000000000002</v>
      </c>
      <c r="J2161" s="956">
        <v>96.679000000000002</v>
      </c>
      <c r="K2161" s="956">
        <v>96.503</v>
      </c>
      <c r="L2161" s="956">
        <v>96.302000000000007</v>
      </c>
      <c r="M2161" s="957">
        <v>95.977000000000004</v>
      </c>
      <c r="N2161" s="1010"/>
      <c r="O2161" s="1010"/>
      <c r="P2161" s="1183"/>
    </row>
    <row r="2162" spans="1:16" ht="15.75">
      <c r="A2162" s="1036"/>
      <c r="B2162" s="1011"/>
      <c r="C2162" s="964">
        <v>4.4999999999999998E-2</v>
      </c>
      <c r="D2162" s="956"/>
      <c r="E2162" s="956"/>
      <c r="F2162" s="956"/>
      <c r="G2162" s="956"/>
      <c r="H2162" s="956">
        <v>97.165999999999997</v>
      </c>
      <c r="I2162" s="956">
        <v>97.165000000000006</v>
      </c>
      <c r="J2162" s="956">
        <v>97.158000000000001</v>
      </c>
      <c r="K2162" s="956">
        <v>96.983000000000004</v>
      </c>
      <c r="L2162" s="956">
        <v>96.781999999999996</v>
      </c>
      <c r="M2162" s="957">
        <v>96.456999999999994</v>
      </c>
      <c r="N2162" s="1010"/>
      <c r="O2162" s="1010"/>
      <c r="P2162" s="1183"/>
    </row>
    <row r="2163" spans="1:16" ht="15.75">
      <c r="A2163" s="1036"/>
      <c r="B2163" s="1011"/>
      <c r="C2163" s="964">
        <v>4.6249999999999999E-2</v>
      </c>
      <c r="D2163" s="956"/>
      <c r="E2163" s="956"/>
      <c r="F2163" s="956"/>
      <c r="G2163" s="956"/>
      <c r="H2163" s="956">
        <v>97.643000000000001</v>
      </c>
      <c r="I2163" s="956">
        <v>97.641999999999996</v>
      </c>
      <c r="J2163" s="956">
        <v>97.635000000000005</v>
      </c>
      <c r="K2163" s="956">
        <v>97.46</v>
      </c>
      <c r="L2163" s="956">
        <v>97.259</v>
      </c>
      <c r="M2163" s="957">
        <v>96.933999999999997</v>
      </c>
      <c r="N2163" s="1010"/>
      <c r="O2163" s="1010"/>
      <c r="P2163" s="1183"/>
    </row>
    <row r="2164" spans="1:16" ht="15.75">
      <c r="A2164" s="1036"/>
      <c r="B2164" s="1011"/>
      <c r="C2164" s="964">
        <v>4.7500000000000001E-2</v>
      </c>
      <c r="D2164" s="956"/>
      <c r="E2164" s="956"/>
      <c r="F2164" s="956"/>
      <c r="G2164" s="956"/>
      <c r="H2164" s="956">
        <v>98.117000000000004</v>
      </c>
      <c r="I2164" s="956">
        <v>98.114999999999995</v>
      </c>
      <c r="J2164" s="956">
        <v>98.108999999999995</v>
      </c>
      <c r="K2164" s="956">
        <v>97.933999999999997</v>
      </c>
      <c r="L2164" s="956">
        <v>97.733000000000004</v>
      </c>
      <c r="M2164" s="957">
        <v>97.406999999999996</v>
      </c>
      <c r="N2164" s="1010"/>
      <c r="O2164" s="1010"/>
      <c r="P2164" s="1183"/>
    </row>
    <row r="2165" spans="1:16" ht="15.75">
      <c r="A2165" s="1036"/>
      <c r="B2165" s="1011"/>
      <c r="C2165" s="964">
        <v>4.8750000000000002E-2</v>
      </c>
      <c r="D2165" s="956"/>
      <c r="E2165" s="956"/>
      <c r="F2165" s="956"/>
      <c r="G2165" s="956"/>
      <c r="H2165" s="956">
        <v>97.995000000000005</v>
      </c>
      <c r="I2165" s="956">
        <v>97.978999999999999</v>
      </c>
      <c r="J2165" s="956">
        <v>97.965999999999994</v>
      </c>
      <c r="K2165" s="956">
        <v>97.798000000000002</v>
      </c>
      <c r="L2165" s="956">
        <v>97.605000000000004</v>
      </c>
      <c r="M2165" s="957">
        <v>97.287000000000006</v>
      </c>
      <c r="N2165" s="1010"/>
      <c r="O2165" s="1010"/>
      <c r="P2165" s="1183"/>
    </row>
    <row r="2166" spans="1:16" ht="15.75">
      <c r="A2166" s="1036"/>
      <c r="B2166" s="1011"/>
      <c r="C2166" s="964">
        <v>0.05</v>
      </c>
      <c r="D2166" s="956"/>
      <c r="E2166" s="956"/>
      <c r="F2166" s="956"/>
      <c r="G2166" s="956"/>
      <c r="H2166" s="956">
        <v>98.466999999999999</v>
      </c>
      <c r="I2166" s="956">
        <v>98.451999999999998</v>
      </c>
      <c r="J2166" s="956">
        <v>98.438000000000002</v>
      </c>
      <c r="K2166" s="956">
        <v>98.27</v>
      </c>
      <c r="L2166" s="956">
        <v>98.076999999999998</v>
      </c>
      <c r="M2166" s="957">
        <v>97.759</v>
      </c>
      <c r="N2166" s="1010"/>
      <c r="O2166" s="1060"/>
      <c r="P2166" s="1183"/>
    </row>
    <row r="2167" spans="1:16" ht="15.75">
      <c r="A2167" s="1036"/>
      <c r="B2167" s="1011"/>
      <c r="C2167" s="964">
        <v>5.1249999999999997E-2</v>
      </c>
      <c r="D2167" s="956"/>
      <c r="E2167" s="956"/>
      <c r="F2167" s="956"/>
      <c r="G2167" s="956"/>
      <c r="H2167" s="956">
        <v>98.936000000000007</v>
      </c>
      <c r="I2167" s="956">
        <v>98.92</v>
      </c>
      <c r="J2167" s="956">
        <v>98.906999999999996</v>
      </c>
      <c r="K2167" s="956">
        <v>98.739000000000004</v>
      </c>
      <c r="L2167" s="956">
        <v>98.546000000000006</v>
      </c>
      <c r="M2167" s="957">
        <v>98.227999999999994</v>
      </c>
      <c r="N2167" s="1061"/>
      <c r="O2167" s="1062"/>
      <c r="P2167" s="1183"/>
    </row>
    <row r="2168" spans="1:16" ht="15.75">
      <c r="A2168" s="1036"/>
      <c r="B2168" s="1011"/>
      <c r="C2168" s="964">
        <v>5.2499999999999998E-2</v>
      </c>
      <c r="D2168" s="956"/>
      <c r="E2168" s="956"/>
      <c r="F2168" s="956"/>
      <c r="G2168" s="956"/>
      <c r="H2168" s="956">
        <v>99.400999999999996</v>
      </c>
      <c r="I2168" s="956">
        <v>99.385000000000005</v>
      </c>
      <c r="J2168" s="956">
        <v>99.372</v>
      </c>
      <c r="K2168" s="956">
        <v>99.203999999999994</v>
      </c>
      <c r="L2168" s="956">
        <v>99.010999999999996</v>
      </c>
      <c r="M2168" s="957">
        <v>98.692999999999998</v>
      </c>
      <c r="N2168" s="1061"/>
      <c r="O2168" s="1062"/>
      <c r="P2168" s="1183"/>
    </row>
    <row r="2169" spans="1:16" ht="15.75">
      <c r="A2169" s="1036"/>
      <c r="B2169" s="1011"/>
      <c r="C2169" s="964" t="s">
        <v>50</v>
      </c>
      <c r="D2169" s="956"/>
      <c r="E2169" s="956"/>
      <c r="F2169" s="956"/>
      <c r="G2169" s="956"/>
      <c r="H2169" s="956" t="s">
        <v>50</v>
      </c>
      <c r="I2169" s="956" t="s">
        <v>50</v>
      </c>
      <c r="J2169" s="956" t="s">
        <v>50</v>
      </c>
      <c r="K2169" s="956" t="s">
        <v>50</v>
      </c>
      <c r="L2169" s="956" t="s">
        <v>50</v>
      </c>
      <c r="M2169" s="957" t="s">
        <v>50</v>
      </c>
      <c r="N2169" s="1063"/>
      <c r="O2169" s="1064"/>
      <c r="P2169" s="1183"/>
    </row>
    <row r="2170" spans="1:16" ht="15.75">
      <c r="A2170" s="1036"/>
      <c r="B2170" s="1011"/>
      <c r="C2170" s="964" t="s">
        <v>50</v>
      </c>
      <c r="D2170" s="956"/>
      <c r="E2170" s="956"/>
      <c r="F2170" s="956"/>
      <c r="G2170" s="956"/>
      <c r="H2170" s="956" t="s">
        <v>50</v>
      </c>
      <c r="I2170" s="956" t="s">
        <v>50</v>
      </c>
      <c r="J2170" s="956" t="s">
        <v>50</v>
      </c>
      <c r="K2170" s="956" t="s">
        <v>50</v>
      </c>
      <c r="L2170" s="956" t="s">
        <v>50</v>
      </c>
      <c r="M2170" s="957" t="s">
        <v>50</v>
      </c>
      <c r="N2170" s="1063"/>
      <c r="O2170" s="1064"/>
      <c r="P2170" s="1183"/>
    </row>
    <row r="2171" spans="1:16" ht="15.75">
      <c r="A2171" s="1001"/>
      <c r="C2171" s="964" t="s">
        <v>50</v>
      </c>
      <c r="D2171" s="956"/>
      <c r="E2171" s="956"/>
      <c r="F2171" s="956"/>
      <c r="G2171" s="956"/>
      <c r="H2171" s="956" t="s">
        <v>50</v>
      </c>
      <c r="I2171" s="956" t="s">
        <v>50</v>
      </c>
      <c r="J2171" s="956" t="s">
        <v>50</v>
      </c>
      <c r="K2171" s="956" t="s">
        <v>50</v>
      </c>
      <c r="L2171" s="956" t="s">
        <v>50</v>
      </c>
      <c r="M2171" s="957" t="s">
        <v>50</v>
      </c>
      <c r="P2171" s="1183"/>
    </row>
    <row r="2172" spans="1:16" ht="15.75">
      <c r="A2172" s="989"/>
      <c r="B2172" s="1063"/>
      <c r="C2172" s="964" t="s">
        <v>50</v>
      </c>
      <c r="D2172" s="956"/>
      <c r="E2172" s="956"/>
      <c r="F2172" s="956"/>
      <c r="G2172" s="956"/>
      <c r="H2172" s="956" t="s">
        <v>50</v>
      </c>
      <c r="I2172" s="956" t="s">
        <v>50</v>
      </c>
      <c r="J2172" s="956" t="s">
        <v>50</v>
      </c>
      <c r="K2172" s="956" t="s">
        <v>50</v>
      </c>
      <c r="L2172" s="956" t="s">
        <v>50</v>
      </c>
      <c r="M2172" s="957" t="s">
        <v>50</v>
      </c>
      <c r="N2172" s="1010"/>
      <c r="O2172" s="1060"/>
      <c r="P2172" s="1183"/>
    </row>
    <row r="2173" spans="1:16" ht="16.5" thickBot="1">
      <c r="A2173" s="1061"/>
      <c r="B2173" s="987"/>
      <c r="C2173" s="965" t="s">
        <v>50</v>
      </c>
      <c r="D2173" s="959"/>
      <c r="E2173" s="959"/>
      <c r="F2173" s="959"/>
      <c r="G2173" s="959"/>
      <c r="H2173" s="959" t="s">
        <v>50</v>
      </c>
      <c r="I2173" s="959" t="s">
        <v>50</v>
      </c>
      <c r="J2173" s="959" t="s">
        <v>50</v>
      </c>
      <c r="K2173" s="959" t="s">
        <v>50</v>
      </c>
      <c r="L2173" s="959" t="s">
        <v>50</v>
      </c>
      <c r="M2173" s="960" t="s">
        <v>50</v>
      </c>
      <c r="N2173" s="1133"/>
      <c r="O2173" s="1134"/>
      <c r="P2173" s="1183"/>
    </row>
    <row r="2174" spans="1:16" ht="16.5" thickBot="1">
      <c r="A2174" s="1001"/>
      <c r="B2174" s="1001"/>
      <c r="C2174" s="1815" t="s">
        <v>775</v>
      </c>
      <c r="D2174" s="1830"/>
      <c r="E2174" s="1830"/>
      <c r="F2174" s="1830"/>
      <c r="G2174" s="1830"/>
      <c r="H2174" s="1830"/>
      <c r="I2174" s="1830"/>
      <c r="J2174" s="1830"/>
      <c r="K2174" s="1830"/>
      <c r="L2174" s="1830"/>
      <c r="M2174" s="1831"/>
      <c r="N2174" s="1001"/>
      <c r="O2174" s="1001"/>
      <c r="P2174" s="1183"/>
    </row>
    <row r="2175" spans="1:16" ht="15.75">
      <c r="A2175" s="1057"/>
      <c r="B2175" s="1010"/>
      <c r="C2175" s="1832" t="s">
        <v>776</v>
      </c>
      <c r="D2175" s="1833" t="s">
        <v>777</v>
      </c>
      <c r="E2175" s="1833"/>
      <c r="F2175" s="1833" t="s">
        <v>778</v>
      </c>
      <c r="G2175" s="1833"/>
      <c r="H2175" s="940"/>
      <c r="I2175" s="940"/>
      <c r="J2175" s="943"/>
      <c r="K2175" s="943"/>
      <c r="L2175" s="940"/>
      <c r="M2175" s="1135" t="s">
        <v>779</v>
      </c>
      <c r="N2175" s="1136"/>
      <c r="O2175" s="1137"/>
      <c r="P2175" s="1183"/>
    </row>
    <row r="2176" spans="1:16" ht="15.75">
      <c r="A2176" s="1058"/>
      <c r="B2176" s="1058"/>
      <c r="C2176" s="963"/>
      <c r="D2176" s="946"/>
      <c r="E2176" s="946"/>
      <c r="F2176" s="946"/>
      <c r="G2176" s="946"/>
      <c r="H2176" s="946"/>
      <c r="I2176" s="946"/>
      <c r="J2176" s="947"/>
      <c r="K2176" s="947"/>
      <c r="L2176" s="946"/>
      <c r="M2176" s="948"/>
      <c r="N2176" s="1058"/>
      <c r="O2176" s="1058"/>
      <c r="P2176" s="1183"/>
    </row>
    <row r="2177" spans="1:16" ht="15.75">
      <c r="A2177" s="1058"/>
      <c r="B2177" s="1058"/>
      <c r="C2177" s="949"/>
      <c r="D2177" s="950"/>
      <c r="E2177" s="950"/>
      <c r="F2177" s="950"/>
      <c r="G2177" s="950"/>
      <c r="H2177" s="950"/>
      <c r="I2177" s="950"/>
      <c r="J2177" s="950"/>
      <c r="K2177" s="950"/>
      <c r="L2177" s="950"/>
      <c r="M2177" s="951"/>
      <c r="N2177" s="1058"/>
      <c r="O2177" s="1058"/>
      <c r="P2177" s="1183"/>
    </row>
    <row r="2178" spans="1:16" ht="15.75">
      <c r="A2178" s="1036"/>
      <c r="B2178" s="1011"/>
      <c r="C2178" s="952" t="s">
        <v>548</v>
      </c>
      <c r="D2178" s="953" t="s">
        <v>549</v>
      </c>
      <c r="E2178" s="953" t="s">
        <v>550</v>
      </c>
      <c r="F2178" s="953" t="s">
        <v>551</v>
      </c>
      <c r="G2178" s="953" t="s">
        <v>552</v>
      </c>
      <c r="H2178" s="953" t="s">
        <v>553</v>
      </c>
      <c r="I2178" s="953" t="s">
        <v>554</v>
      </c>
      <c r="J2178" s="953" t="s">
        <v>555</v>
      </c>
      <c r="K2178" s="953" t="s">
        <v>556</v>
      </c>
      <c r="L2178" s="953" t="s">
        <v>557</v>
      </c>
      <c r="M2178" s="954" t="s">
        <v>558</v>
      </c>
      <c r="N2178" s="1011"/>
      <c r="O2178" s="1011"/>
      <c r="P2178" s="1183"/>
    </row>
    <row r="2179" spans="1:16" ht="15.75">
      <c r="A2179" s="1036"/>
      <c r="B2179" s="1011"/>
      <c r="C2179" s="964">
        <v>5.7500000000000002E-2</v>
      </c>
      <c r="D2179" s="956"/>
      <c r="E2179" s="956"/>
      <c r="F2179" s="956"/>
      <c r="G2179" s="956"/>
      <c r="H2179" s="956">
        <v>100.965</v>
      </c>
      <c r="I2179" s="956">
        <v>100.935</v>
      </c>
      <c r="J2179" s="956">
        <v>100.91800000000001</v>
      </c>
      <c r="K2179" s="956">
        <v>100.733</v>
      </c>
      <c r="L2179" s="956">
        <v>100.52200000000001</v>
      </c>
      <c r="M2179" s="957">
        <v>100.18600000000001</v>
      </c>
      <c r="N2179" s="1011"/>
      <c r="O2179" s="1011"/>
      <c r="P2179" s="1183"/>
    </row>
    <row r="2180" spans="1:16" ht="15.75">
      <c r="A2180" s="1036"/>
      <c r="B2180" s="1011"/>
      <c r="C2180" s="964">
        <v>5.8749999999999997E-2</v>
      </c>
      <c r="D2180" s="956"/>
      <c r="E2180" s="956"/>
      <c r="F2180" s="956"/>
      <c r="G2180" s="956"/>
      <c r="H2180" s="956">
        <v>100.568</v>
      </c>
      <c r="I2180" s="956">
        <v>100.515</v>
      </c>
      <c r="J2180" s="956">
        <v>100.477</v>
      </c>
      <c r="K2180" s="956">
        <v>100.28400000000001</v>
      </c>
      <c r="L2180" s="956">
        <v>100.066</v>
      </c>
      <c r="M2180" s="957">
        <v>99.722999999999999</v>
      </c>
      <c r="N2180" s="1011"/>
      <c r="O2180" s="1011"/>
      <c r="P2180" s="1183"/>
    </row>
    <row r="2181" spans="1:16" ht="15.75">
      <c r="A2181" s="1036"/>
      <c r="B2181" s="1011"/>
      <c r="C2181" s="964">
        <v>5.9900000000000002E-2</v>
      </c>
      <c r="D2181" s="956"/>
      <c r="E2181" s="956"/>
      <c r="F2181" s="956"/>
      <c r="G2181" s="956"/>
      <c r="H2181" s="956">
        <v>101.026</v>
      </c>
      <c r="I2181" s="956">
        <v>100.973</v>
      </c>
      <c r="J2181" s="956">
        <v>100.935</v>
      </c>
      <c r="K2181" s="956">
        <v>100.742</v>
      </c>
      <c r="L2181" s="956">
        <v>100.524</v>
      </c>
      <c r="M2181" s="957">
        <v>100.181</v>
      </c>
      <c r="N2181" s="1011"/>
      <c r="O2181" s="1011"/>
      <c r="P2181" s="1183"/>
    </row>
    <row r="2182" spans="1:16" ht="15.75">
      <c r="A2182" s="1036"/>
      <c r="B2182" s="1011"/>
      <c r="C2182" s="964">
        <v>0.06</v>
      </c>
      <c r="D2182" s="956"/>
      <c r="E2182" s="956"/>
      <c r="F2182" s="956"/>
      <c r="G2182" s="956"/>
      <c r="H2182" s="956">
        <v>101.068</v>
      </c>
      <c r="I2182" s="956">
        <v>101.014</v>
      </c>
      <c r="J2182" s="956">
        <v>100.977</v>
      </c>
      <c r="K2182" s="956">
        <v>100.78400000000001</v>
      </c>
      <c r="L2182" s="956">
        <v>100.566</v>
      </c>
      <c r="M2182" s="957">
        <v>100.223</v>
      </c>
      <c r="N2182" s="1011"/>
      <c r="O2182" s="1011"/>
      <c r="P2182" s="1183"/>
    </row>
    <row r="2183" spans="1:16" ht="15.75">
      <c r="A2183" s="1036"/>
      <c r="B2183" s="1011"/>
      <c r="C2183" s="964">
        <v>6.1249999999999999E-2</v>
      </c>
      <c r="D2183" s="956"/>
      <c r="E2183" s="956"/>
      <c r="F2183" s="956"/>
      <c r="G2183" s="956"/>
      <c r="H2183" s="956">
        <v>101.551</v>
      </c>
      <c r="I2183" s="956">
        <v>101.498</v>
      </c>
      <c r="J2183" s="956">
        <v>101.46</v>
      </c>
      <c r="K2183" s="956">
        <v>101.267</v>
      </c>
      <c r="L2183" s="956">
        <v>101.04900000000001</v>
      </c>
      <c r="M2183" s="957">
        <v>100.706</v>
      </c>
      <c r="N2183" s="1011"/>
      <c r="O2183" s="1011"/>
      <c r="P2183" s="1183"/>
    </row>
    <row r="2184" spans="1:16" ht="15.75">
      <c r="A2184" s="1036"/>
      <c r="B2184" s="1011"/>
      <c r="C2184" s="964">
        <v>6.25E-2</v>
      </c>
      <c r="D2184" s="956"/>
      <c r="E2184" s="956"/>
      <c r="F2184" s="956"/>
      <c r="G2184" s="956"/>
      <c r="H2184" s="956">
        <v>101.917</v>
      </c>
      <c r="I2184" s="956">
        <v>101.863</v>
      </c>
      <c r="J2184" s="956">
        <v>101.82599999999999</v>
      </c>
      <c r="K2184" s="956">
        <v>101.633</v>
      </c>
      <c r="L2184" s="956">
        <v>101.41500000000001</v>
      </c>
      <c r="M2184" s="957">
        <v>101.072</v>
      </c>
      <c r="N2184" s="1011"/>
      <c r="O2184" s="1011"/>
      <c r="P2184" s="1183"/>
    </row>
    <row r="2185" spans="1:16" ht="15.75">
      <c r="A2185" s="1036"/>
      <c r="B2185" s="1011"/>
      <c r="C2185" s="964">
        <v>6.3750000000000001E-2</v>
      </c>
      <c r="D2185" s="956"/>
      <c r="E2185" s="956"/>
      <c r="F2185" s="956"/>
      <c r="G2185" s="956"/>
      <c r="H2185" s="956">
        <v>101.473</v>
      </c>
      <c r="I2185" s="956">
        <v>101.357</v>
      </c>
      <c r="J2185" s="956">
        <v>101.262</v>
      </c>
      <c r="K2185" s="956">
        <v>101.032</v>
      </c>
      <c r="L2185" s="956">
        <v>100.777</v>
      </c>
      <c r="M2185" s="957">
        <v>100.396</v>
      </c>
      <c r="N2185" s="1011"/>
      <c r="O2185" s="1011"/>
      <c r="P2185" s="1183"/>
    </row>
    <row r="2186" spans="1:16" ht="15.75">
      <c r="A2186" s="1036"/>
      <c r="B2186" s="1011"/>
      <c r="C2186" s="964">
        <v>6.5000000000000002E-2</v>
      </c>
      <c r="D2186" s="956"/>
      <c r="E2186" s="956"/>
      <c r="F2186" s="956"/>
      <c r="G2186" s="956"/>
      <c r="H2186" s="956">
        <v>101.93600000000001</v>
      </c>
      <c r="I2186" s="956">
        <v>101.82</v>
      </c>
      <c r="J2186" s="956">
        <v>101.72499999999999</v>
      </c>
      <c r="K2186" s="956">
        <v>101.495</v>
      </c>
      <c r="L2186" s="956">
        <v>101.24</v>
      </c>
      <c r="M2186" s="957">
        <v>100.86</v>
      </c>
      <c r="N2186" s="1011"/>
      <c r="O2186" s="1011"/>
      <c r="P2186" s="1183"/>
    </row>
    <row r="2187" spans="1:16" ht="15.75">
      <c r="A2187" s="1036"/>
      <c r="B2187" s="1011"/>
      <c r="C2187" s="964">
        <v>6.6250000000000003E-2</v>
      </c>
      <c r="D2187" s="956"/>
      <c r="E2187" s="956"/>
      <c r="F2187" s="956"/>
      <c r="G2187" s="956"/>
      <c r="H2187" s="956">
        <v>102.38</v>
      </c>
      <c r="I2187" s="956">
        <v>102.264</v>
      </c>
      <c r="J2187" s="956">
        <v>102.169</v>
      </c>
      <c r="K2187" s="956">
        <v>101.93899999999999</v>
      </c>
      <c r="L2187" s="956">
        <v>101.684</v>
      </c>
      <c r="M2187" s="957">
        <v>101.303</v>
      </c>
      <c r="N2187" s="1011"/>
      <c r="O2187" s="1011"/>
      <c r="P2187" s="1183"/>
    </row>
    <row r="2188" spans="1:16" ht="15.75">
      <c r="A2188" s="1036"/>
      <c r="B2188" s="1011"/>
      <c r="C2188" s="964">
        <v>6.7500000000000004E-2</v>
      </c>
      <c r="D2188" s="956"/>
      <c r="E2188" s="956"/>
      <c r="F2188" s="956"/>
      <c r="G2188" s="956"/>
      <c r="H2188" s="956">
        <v>102.654</v>
      </c>
      <c r="I2188" s="956">
        <v>102.538</v>
      </c>
      <c r="J2188" s="956">
        <v>102.443</v>
      </c>
      <c r="K2188" s="956">
        <v>102.21299999999999</v>
      </c>
      <c r="L2188" s="956">
        <v>101.958</v>
      </c>
      <c r="M2188" s="957">
        <v>101.578</v>
      </c>
      <c r="N2188" s="1011"/>
      <c r="O2188" s="1011"/>
      <c r="P2188" s="1183"/>
    </row>
    <row r="2189" spans="1:16" ht="15.75">
      <c r="A2189" s="1036"/>
      <c r="B2189" s="1011"/>
      <c r="C2189" s="964">
        <v>6.8750000000000006E-2</v>
      </c>
      <c r="D2189" s="956"/>
      <c r="E2189" s="956"/>
      <c r="F2189" s="956"/>
      <c r="G2189" s="956"/>
      <c r="H2189" s="956">
        <v>102.223</v>
      </c>
      <c r="I2189" s="956">
        <v>102.09099999999999</v>
      </c>
      <c r="J2189" s="956">
        <v>101.98</v>
      </c>
      <c r="K2189" s="956">
        <v>101.727</v>
      </c>
      <c r="L2189" s="956">
        <v>101.449</v>
      </c>
      <c r="M2189" s="957">
        <v>101.047</v>
      </c>
      <c r="N2189" s="1011"/>
      <c r="O2189" s="1011"/>
      <c r="P2189" s="1183"/>
    </row>
    <row r="2190" spans="1:16" ht="15.75">
      <c r="A2190" s="1036"/>
      <c r="B2190" s="1011"/>
      <c r="C2190" s="964">
        <v>6.9900000000000004E-2</v>
      </c>
      <c r="D2190" s="956"/>
      <c r="E2190" s="956"/>
      <c r="F2190" s="956"/>
      <c r="G2190" s="956"/>
      <c r="H2190" s="956">
        <v>102.614</v>
      </c>
      <c r="I2190" s="956">
        <v>102.482</v>
      </c>
      <c r="J2190" s="956">
        <v>102.371</v>
      </c>
      <c r="K2190" s="956">
        <v>102.11799999999999</v>
      </c>
      <c r="L2190" s="956">
        <v>101.84099999999999</v>
      </c>
      <c r="M2190" s="957">
        <v>101.438</v>
      </c>
      <c r="N2190" s="1011"/>
      <c r="O2190" s="1011"/>
      <c r="P2190" s="1183"/>
    </row>
    <row r="2191" spans="1:16" ht="15.75">
      <c r="A2191" s="1036"/>
      <c r="B2191" s="1011"/>
      <c r="C2191" s="964">
        <v>7.0000000000000007E-2</v>
      </c>
      <c r="D2191" s="956"/>
      <c r="E2191" s="956"/>
      <c r="F2191" s="956"/>
      <c r="G2191" s="956"/>
      <c r="H2191" s="956">
        <v>102.65</v>
      </c>
      <c r="I2191" s="956">
        <v>102.518</v>
      </c>
      <c r="J2191" s="956">
        <v>102.407</v>
      </c>
      <c r="K2191" s="956">
        <v>102.154</v>
      </c>
      <c r="L2191" s="956">
        <v>101.876</v>
      </c>
      <c r="M2191" s="957">
        <v>101.474</v>
      </c>
      <c r="N2191" s="1011"/>
      <c r="O2191" s="1011"/>
      <c r="P2191" s="1183"/>
    </row>
    <row r="2192" spans="1:16" ht="15.75">
      <c r="A2192" s="1036"/>
      <c r="B2192" s="1011"/>
      <c r="C2192" s="964">
        <v>7.1249999999999994E-2</v>
      </c>
      <c r="D2192" s="956"/>
      <c r="E2192" s="956"/>
      <c r="F2192" s="956"/>
      <c r="G2192" s="956"/>
      <c r="H2192" s="956">
        <v>103.063</v>
      </c>
      <c r="I2192" s="956">
        <v>102.931</v>
      </c>
      <c r="J2192" s="956">
        <v>102.819</v>
      </c>
      <c r="K2192" s="956">
        <v>102.56699999999999</v>
      </c>
      <c r="L2192" s="956">
        <v>102.289</v>
      </c>
      <c r="M2192" s="957">
        <v>101.887</v>
      </c>
      <c r="N2192" s="1011"/>
      <c r="O2192" s="1011"/>
      <c r="P2192" s="1183"/>
    </row>
    <row r="2193" spans="1:16" ht="15.75">
      <c r="A2193" s="1036"/>
      <c r="B2193" s="1011"/>
      <c r="C2193" s="964" t="s">
        <v>50</v>
      </c>
      <c r="D2193" s="956"/>
      <c r="E2193" s="956"/>
      <c r="F2193" s="956"/>
      <c r="G2193" s="956"/>
      <c r="H2193" s="956" t="s">
        <v>50</v>
      </c>
      <c r="I2193" s="956" t="s">
        <v>50</v>
      </c>
      <c r="J2193" s="956" t="s">
        <v>50</v>
      </c>
      <c r="K2193" s="956" t="s">
        <v>50</v>
      </c>
      <c r="L2193" s="956" t="s">
        <v>50</v>
      </c>
      <c r="M2193" s="957" t="s">
        <v>50</v>
      </c>
      <c r="N2193" s="1011"/>
      <c r="O2193" s="1011"/>
      <c r="P2193" s="1183"/>
    </row>
    <row r="2194" spans="1:16" ht="15.75">
      <c r="A2194" s="1036"/>
      <c r="B2194" s="1011"/>
      <c r="C2194" s="964" t="s">
        <v>50</v>
      </c>
      <c r="D2194" s="956"/>
      <c r="E2194" s="956"/>
      <c r="F2194" s="956"/>
      <c r="G2194" s="956"/>
      <c r="H2194" s="956" t="s">
        <v>50</v>
      </c>
      <c r="I2194" s="956" t="s">
        <v>50</v>
      </c>
      <c r="J2194" s="956" t="s">
        <v>50</v>
      </c>
      <c r="K2194" s="956" t="s">
        <v>50</v>
      </c>
      <c r="L2194" s="956" t="s">
        <v>50</v>
      </c>
      <c r="M2194" s="957" t="s">
        <v>50</v>
      </c>
      <c r="N2194" s="1011"/>
      <c r="O2194" s="1011"/>
      <c r="P2194" s="1183"/>
    </row>
    <row r="2195" spans="1:16" ht="15.75">
      <c r="A2195" s="1036"/>
      <c r="B2195" s="1011"/>
      <c r="C2195" s="964" t="s">
        <v>50</v>
      </c>
      <c r="D2195" s="956"/>
      <c r="E2195" s="956"/>
      <c r="F2195" s="956"/>
      <c r="G2195" s="956"/>
      <c r="H2195" s="956" t="s">
        <v>50</v>
      </c>
      <c r="I2195" s="956" t="s">
        <v>50</v>
      </c>
      <c r="J2195" s="956" t="s">
        <v>50</v>
      </c>
      <c r="K2195" s="956" t="s">
        <v>50</v>
      </c>
      <c r="L2195" s="956" t="s">
        <v>50</v>
      </c>
      <c r="M2195" s="957" t="s">
        <v>50</v>
      </c>
      <c r="N2195" s="1011"/>
      <c r="O2195" s="1011"/>
      <c r="P2195" s="1183"/>
    </row>
    <row r="2196" spans="1:16" ht="15.75">
      <c r="A2196" s="1036"/>
      <c r="B2196" s="1011"/>
      <c r="C2196" s="964" t="s">
        <v>50</v>
      </c>
      <c r="D2196" s="956"/>
      <c r="E2196" s="956"/>
      <c r="F2196" s="956"/>
      <c r="G2196" s="956"/>
      <c r="H2196" s="956" t="s">
        <v>50</v>
      </c>
      <c r="I2196" s="956" t="s">
        <v>50</v>
      </c>
      <c r="J2196" s="956" t="s">
        <v>50</v>
      </c>
      <c r="K2196" s="956" t="s">
        <v>50</v>
      </c>
      <c r="L2196" s="956" t="s">
        <v>50</v>
      </c>
      <c r="M2196" s="957" t="s">
        <v>50</v>
      </c>
      <c r="N2196" s="1011"/>
      <c r="O2196" s="1011"/>
      <c r="P2196" s="1183"/>
    </row>
    <row r="2197" spans="1:16" ht="15.75">
      <c r="A2197" s="1036"/>
      <c r="B2197" s="1011"/>
      <c r="C2197" s="964" t="s">
        <v>50</v>
      </c>
      <c r="D2197" s="956"/>
      <c r="E2197" s="956"/>
      <c r="F2197" s="956"/>
      <c r="G2197" s="956"/>
      <c r="H2197" s="956" t="s">
        <v>50</v>
      </c>
      <c r="I2197" s="956" t="s">
        <v>50</v>
      </c>
      <c r="J2197" s="956" t="s">
        <v>50</v>
      </c>
      <c r="K2197" s="956" t="s">
        <v>50</v>
      </c>
      <c r="L2197" s="956" t="s">
        <v>50</v>
      </c>
      <c r="M2197" s="957" t="s">
        <v>50</v>
      </c>
      <c r="N2197" s="1011"/>
      <c r="O2197" s="1011"/>
      <c r="P2197" s="1183"/>
    </row>
    <row r="2198" spans="1:16" ht="16.5" thickBot="1">
      <c r="A2198" s="1001"/>
      <c r="B2198" s="1001"/>
      <c r="C2198" s="965" t="s">
        <v>50</v>
      </c>
      <c r="D2198" s="959"/>
      <c r="E2198" s="959"/>
      <c r="F2198" s="959"/>
      <c r="G2198" s="959"/>
      <c r="H2198" s="959" t="s">
        <v>50</v>
      </c>
      <c r="I2198" s="959" t="s">
        <v>50</v>
      </c>
      <c r="J2198" s="959" t="s">
        <v>50</v>
      </c>
      <c r="K2198" s="959" t="s">
        <v>50</v>
      </c>
      <c r="L2198" s="959" t="s">
        <v>50</v>
      </c>
      <c r="M2198" s="960" t="s">
        <v>50</v>
      </c>
      <c r="N2198" s="1001"/>
      <c r="O2198" s="1001"/>
      <c r="P2198" s="1183"/>
    </row>
    <row r="2199" spans="1:16" ht="16.5" thickBot="1">
      <c r="A2199" s="1057"/>
      <c r="B2199" s="1010"/>
      <c r="C2199" s="1815" t="s">
        <v>780</v>
      </c>
      <c r="D2199" s="1830"/>
      <c r="E2199" s="1830"/>
      <c r="F2199" s="1830"/>
      <c r="G2199" s="1830"/>
      <c r="H2199" s="1830"/>
      <c r="I2199" s="1830"/>
      <c r="J2199" s="1830"/>
      <c r="K2199" s="1830"/>
      <c r="L2199" s="1830"/>
      <c r="M2199" s="1831"/>
      <c r="N2199" s="1136"/>
      <c r="O2199" s="1137"/>
      <c r="P2199" s="1183"/>
    </row>
    <row r="2200" spans="1:16" ht="15.75">
      <c r="A2200" s="1058"/>
      <c r="B2200" s="1058"/>
      <c r="C2200" s="1832" t="s">
        <v>781</v>
      </c>
      <c r="D2200" s="1833" t="s">
        <v>782</v>
      </c>
      <c r="E2200" s="1833"/>
      <c r="F2200" s="1833" t="s">
        <v>783</v>
      </c>
      <c r="G2200" s="1833"/>
      <c r="H2200" s="940"/>
      <c r="I2200" s="940"/>
      <c r="J2200" s="943"/>
      <c r="K2200" s="943"/>
      <c r="L2200" s="940"/>
      <c r="M2200" s="1135" t="s">
        <v>784</v>
      </c>
      <c r="N2200" s="1058"/>
      <c r="O2200" s="1058"/>
      <c r="P2200" s="1183"/>
    </row>
    <row r="2201" spans="1:16" ht="15.75">
      <c r="A2201" s="1058"/>
      <c r="B2201" s="1058"/>
      <c r="C2201" s="963"/>
      <c r="D2201" s="946"/>
      <c r="E2201" s="946"/>
      <c r="F2201" s="946"/>
      <c r="G2201" s="946"/>
      <c r="H2201" s="946"/>
      <c r="I2201" s="946"/>
      <c r="J2201" s="947"/>
      <c r="K2201" s="947"/>
      <c r="L2201" s="946"/>
      <c r="M2201" s="948"/>
      <c r="N2201" s="1058"/>
      <c r="O2201" s="1058"/>
      <c r="P2201" s="1183"/>
    </row>
    <row r="2202" spans="1:16" ht="15.75">
      <c r="A2202" s="1036"/>
      <c r="B2202" s="1011"/>
      <c r="C2202" s="949"/>
      <c r="D2202" s="950"/>
      <c r="E2202" s="950"/>
      <c r="F2202" s="950"/>
      <c r="G2202" s="950"/>
      <c r="H2202" s="950"/>
      <c r="I2202" s="950"/>
      <c r="J2202" s="950"/>
      <c r="K2202" s="950"/>
      <c r="L2202" s="950"/>
      <c r="M2202" s="951"/>
      <c r="N2202" s="1011"/>
      <c r="O2202" s="1011"/>
      <c r="P2202" s="1183"/>
    </row>
    <row r="2203" spans="1:16" ht="15.75">
      <c r="A2203" s="1036"/>
      <c r="B2203" s="1011"/>
      <c r="C2203" s="952" t="s">
        <v>548</v>
      </c>
      <c r="D2203" s="953" t="s">
        <v>549</v>
      </c>
      <c r="E2203" s="953" t="s">
        <v>550</v>
      </c>
      <c r="F2203" s="953" t="s">
        <v>551</v>
      </c>
      <c r="G2203" s="953" t="s">
        <v>552</v>
      </c>
      <c r="H2203" s="953" t="s">
        <v>553</v>
      </c>
      <c r="I2203" s="953" t="s">
        <v>554</v>
      </c>
      <c r="J2203" s="953" t="s">
        <v>555</v>
      </c>
      <c r="K2203" s="953" t="s">
        <v>556</v>
      </c>
      <c r="L2203" s="953" t="s">
        <v>557</v>
      </c>
      <c r="M2203" s="954" t="s">
        <v>558</v>
      </c>
      <c r="N2203" s="1011"/>
      <c r="O2203" s="1011"/>
      <c r="P2203" s="1183"/>
    </row>
    <row r="2204" spans="1:16" ht="15.75">
      <c r="A2204" s="1036"/>
      <c r="B2204" s="1011"/>
      <c r="C2204" s="964">
        <v>3.5000000000000003E-2</v>
      </c>
      <c r="D2204" s="956"/>
      <c r="E2204" s="956"/>
      <c r="F2204" s="956"/>
      <c r="G2204" s="956"/>
      <c r="H2204" s="956">
        <v>93.793000000000006</v>
      </c>
      <c r="I2204" s="956">
        <v>93.792000000000002</v>
      </c>
      <c r="J2204" s="956">
        <v>93.796000000000006</v>
      </c>
      <c r="K2204" s="956">
        <v>93.65</v>
      </c>
      <c r="L2204" s="956">
        <v>93.48</v>
      </c>
      <c r="M2204" s="957">
        <v>93.185000000000002</v>
      </c>
      <c r="N2204" s="1011"/>
      <c r="O2204" s="1011"/>
      <c r="P2204" s="1183"/>
    </row>
    <row r="2205" spans="1:16" ht="15.75">
      <c r="A2205" s="1036"/>
      <c r="B2205" s="1011"/>
      <c r="C2205" s="964">
        <v>3.6249999999999998E-2</v>
      </c>
      <c r="D2205" s="956"/>
      <c r="E2205" s="956"/>
      <c r="F2205" s="956"/>
      <c r="G2205" s="956"/>
      <c r="H2205" s="956">
        <v>94.281999999999996</v>
      </c>
      <c r="I2205" s="956">
        <v>94.28</v>
      </c>
      <c r="J2205" s="956">
        <v>94.284000000000006</v>
      </c>
      <c r="K2205" s="956">
        <v>94.138999999999996</v>
      </c>
      <c r="L2205" s="956">
        <v>93.968000000000004</v>
      </c>
      <c r="M2205" s="957">
        <v>93.673000000000002</v>
      </c>
      <c r="N2205" s="1011"/>
      <c r="O2205" s="1011"/>
      <c r="P2205" s="1183"/>
    </row>
    <row r="2206" spans="1:16" ht="15.75">
      <c r="A2206" s="1036"/>
      <c r="B2206" s="1011"/>
      <c r="C2206" s="964">
        <v>3.7499999999999999E-2</v>
      </c>
      <c r="D2206" s="956"/>
      <c r="E2206" s="956"/>
      <c r="F2206" s="956"/>
      <c r="G2206" s="956"/>
      <c r="H2206" s="956">
        <v>94.77</v>
      </c>
      <c r="I2206" s="956">
        <v>94.769000000000005</v>
      </c>
      <c r="J2206" s="956">
        <v>94.772999999999996</v>
      </c>
      <c r="K2206" s="956">
        <v>94.626999999999995</v>
      </c>
      <c r="L2206" s="956">
        <v>94.456999999999994</v>
      </c>
      <c r="M2206" s="957">
        <v>94.161000000000001</v>
      </c>
      <c r="N2206" s="1011"/>
      <c r="O2206" s="1011"/>
      <c r="P2206" s="1183"/>
    </row>
    <row r="2207" spans="1:16" ht="15.75">
      <c r="A2207" s="1036"/>
      <c r="B2207" s="1011"/>
      <c r="C2207" s="964">
        <v>3.875E-2</v>
      </c>
      <c r="D2207" s="956"/>
      <c r="E2207" s="956"/>
      <c r="F2207" s="956"/>
      <c r="G2207" s="956"/>
      <c r="H2207" s="956">
        <v>95.036000000000001</v>
      </c>
      <c r="I2207" s="956">
        <v>95.027000000000001</v>
      </c>
      <c r="J2207" s="956">
        <v>95.025999999999996</v>
      </c>
      <c r="K2207" s="956">
        <v>94.881</v>
      </c>
      <c r="L2207" s="956">
        <v>94.71</v>
      </c>
      <c r="M2207" s="957">
        <v>94.415000000000006</v>
      </c>
      <c r="N2207" s="1011"/>
      <c r="O2207" s="1011"/>
      <c r="P2207" s="1183"/>
    </row>
    <row r="2208" spans="1:16" ht="15.75">
      <c r="A2208" s="1036"/>
      <c r="B2208" s="1011"/>
      <c r="C2208" s="964">
        <v>0.04</v>
      </c>
      <c r="D2208" s="956"/>
      <c r="E2208" s="956"/>
      <c r="F2208" s="956"/>
      <c r="G2208" s="956"/>
      <c r="H2208" s="956">
        <v>95.524000000000001</v>
      </c>
      <c r="I2208" s="956">
        <v>95.515000000000001</v>
      </c>
      <c r="J2208" s="956">
        <v>95.513999999999996</v>
      </c>
      <c r="K2208" s="956">
        <v>95.369</v>
      </c>
      <c r="L2208" s="956">
        <v>95.198999999999998</v>
      </c>
      <c r="M2208" s="957">
        <v>94.903000000000006</v>
      </c>
      <c r="N2208" s="1011"/>
      <c r="O2208" s="1011"/>
      <c r="P2208" s="1183"/>
    </row>
    <row r="2209" spans="1:16" ht="15.75">
      <c r="A2209" s="1036"/>
      <c r="B2209" s="1011"/>
      <c r="C2209" s="964">
        <v>4.1250000000000002E-2</v>
      </c>
      <c r="D2209" s="956"/>
      <c r="E2209" s="956"/>
      <c r="F2209" s="956"/>
      <c r="G2209" s="956"/>
      <c r="H2209" s="956">
        <v>96.012</v>
      </c>
      <c r="I2209" s="956">
        <v>96.004000000000005</v>
      </c>
      <c r="J2209" s="956">
        <v>96.003</v>
      </c>
      <c r="K2209" s="956">
        <v>95.856999999999999</v>
      </c>
      <c r="L2209" s="956">
        <v>95.686999999999998</v>
      </c>
      <c r="M2209" s="957">
        <v>95.391999999999996</v>
      </c>
      <c r="N2209" s="1011"/>
      <c r="O2209" s="1011"/>
      <c r="P2209" s="1183"/>
    </row>
    <row r="2210" spans="1:16" ht="15.75">
      <c r="A2210" s="1036"/>
      <c r="B2210" s="1011"/>
      <c r="C2210" s="964">
        <v>4.2500000000000003E-2</v>
      </c>
      <c r="D2210" s="956"/>
      <c r="E2210" s="956"/>
      <c r="F2210" s="956"/>
      <c r="G2210" s="956"/>
      <c r="H2210" s="956">
        <v>96.497</v>
      </c>
      <c r="I2210" s="956">
        <v>96.488</v>
      </c>
      <c r="J2210" s="956">
        <v>96.486999999999995</v>
      </c>
      <c r="K2210" s="956">
        <v>96.341999999999999</v>
      </c>
      <c r="L2210" s="956">
        <v>96.171999999999997</v>
      </c>
      <c r="M2210" s="957">
        <v>95.876000000000005</v>
      </c>
      <c r="N2210" s="1011"/>
      <c r="O2210" s="1011"/>
      <c r="P2210" s="1183"/>
    </row>
    <row r="2211" spans="1:16" ht="15.75">
      <c r="A2211" s="1036"/>
      <c r="B2211" s="1011"/>
      <c r="C2211" s="964">
        <v>4.3749999999999997E-2</v>
      </c>
      <c r="D2211" s="956"/>
      <c r="E2211" s="956"/>
      <c r="F2211" s="956"/>
      <c r="G2211" s="956"/>
      <c r="H2211" s="956">
        <v>96.686000000000007</v>
      </c>
      <c r="I2211" s="956">
        <v>96.685000000000002</v>
      </c>
      <c r="J2211" s="956">
        <v>96.679000000000002</v>
      </c>
      <c r="K2211" s="956">
        <v>96.503</v>
      </c>
      <c r="L2211" s="956">
        <v>96.302000000000007</v>
      </c>
      <c r="M2211" s="957">
        <v>95.977000000000004</v>
      </c>
      <c r="N2211" s="1011"/>
      <c r="O2211" s="1011"/>
      <c r="P2211" s="1183"/>
    </row>
    <row r="2212" spans="1:16" ht="15.75">
      <c r="A2212" s="1036"/>
      <c r="B2212" s="1011"/>
      <c r="C2212" s="964">
        <v>4.4999999999999998E-2</v>
      </c>
      <c r="D2212" s="956"/>
      <c r="E2212" s="956"/>
      <c r="F2212" s="956"/>
      <c r="G2212" s="956"/>
      <c r="H2212" s="956">
        <v>97.165999999999997</v>
      </c>
      <c r="I2212" s="956">
        <v>97.165000000000006</v>
      </c>
      <c r="J2212" s="956">
        <v>97.158000000000001</v>
      </c>
      <c r="K2212" s="956">
        <v>96.983000000000004</v>
      </c>
      <c r="L2212" s="956">
        <v>96.781999999999996</v>
      </c>
      <c r="M2212" s="957">
        <v>96.456999999999994</v>
      </c>
      <c r="N2212" s="1011"/>
      <c r="O2212" s="1011"/>
      <c r="P2212" s="1183"/>
    </row>
    <row r="2213" spans="1:16" ht="15.75">
      <c r="A2213" s="1036"/>
      <c r="B2213" s="1011"/>
      <c r="C2213" s="964">
        <v>4.6249999999999999E-2</v>
      </c>
      <c r="D2213" s="956"/>
      <c r="E2213" s="956"/>
      <c r="F2213" s="956"/>
      <c r="G2213" s="956"/>
      <c r="H2213" s="956">
        <v>97.643000000000001</v>
      </c>
      <c r="I2213" s="956">
        <v>97.641999999999996</v>
      </c>
      <c r="J2213" s="956">
        <v>97.635000000000005</v>
      </c>
      <c r="K2213" s="956">
        <v>97.46</v>
      </c>
      <c r="L2213" s="956">
        <v>97.259</v>
      </c>
      <c r="M2213" s="957">
        <v>96.933999999999997</v>
      </c>
      <c r="N2213" s="1011"/>
      <c r="O2213" s="1011"/>
      <c r="P2213" s="1183"/>
    </row>
    <row r="2214" spans="1:16" ht="15.75">
      <c r="A2214" s="1036"/>
      <c r="B2214" s="1011"/>
      <c r="C2214" s="964">
        <v>4.7500000000000001E-2</v>
      </c>
      <c r="D2214" s="956"/>
      <c r="E2214" s="956"/>
      <c r="F2214" s="956"/>
      <c r="G2214" s="956"/>
      <c r="H2214" s="956">
        <v>98.117000000000004</v>
      </c>
      <c r="I2214" s="956">
        <v>98.114999999999995</v>
      </c>
      <c r="J2214" s="956">
        <v>98.108999999999995</v>
      </c>
      <c r="K2214" s="956">
        <v>97.933999999999997</v>
      </c>
      <c r="L2214" s="956">
        <v>97.733000000000004</v>
      </c>
      <c r="M2214" s="957">
        <v>97.406999999999996</v>
      </c>
      <c r="N2214" s="1011"/>
      <c r="O2214" s="1011"/>
      <c r="P2214" s="1183"/>
    </row>
    <row r="2215" spans="1:16" ht="15.75">
      <c r="A2215" s="1036"/>
      <c r="B2215" s="1011"/>
      <c r="C2215" s="964">
        <v>4.8750000000000002E-2</v>
      </c>
      <c r="D2215" s="956"/>
      <c r="E2215" s="956"/>
      <c r="F2215" s="956"/>
      <c r="G2215" s="956"/>
      <c r="H2215" s="956">
        <v>97.995000000000005</v>
      </c>
      <c r="I2215" s="956">
        <v>97.978999999999999</v>
      </c>
      <c r="J2215" s="956">
        <v>97.965999999999994</v>
      </c>
      <c r="K2215" s="956">
        <v>97.798000000000002</v>
      </c>
      <c r="L2215" s="956">
        <v>97.605000000000004</v>
      </c>
      <c r="M2215" s="957">
        <v>97.287000000000006</v>
      </c>
      <c r="N2215" s="1011"/>
      <c r="O2215" s="1011"/>
      <c r="P2215" s="1183"/>
    </row>
    <row r="2216" spans="1:16" ht="15.75">
      <c r="A2216" s="1036"/>
      <c r="B2216" s="1011"/>
      <c r="C2216" s="964">
        <v>0.05</v>
      </c>
      <c r="D2216" s="956"/>
      <c r="E2216" s="956"/>
      <c r="F2216" s="956"/>
      <c r="G2216" s="956"/>
      <c r="H2216" s="956">
        <v>98.466999999999999</v>
      </c>
      <c r="I2216" s="956">
        <v>98.451999999999998</v>
      </c>
      <c r="J2216" s="956">
        <v>98.438000000000002</v>
      </c>
      <c r="K2216" s="956">
        <v>98.27</v>
      </c>
      <c r="L2216" s="956">
        <v>98.076999999999998</v>
      </c>
      <c r="M2216" s="957">
        <v>97.759</v>
      </c>
      <c r="N2216" s="1011"/>
      <c r="O2216" s="1011"/>
      <c r="P2216" s="1183"/>
    </row>
    <row r="2217" spans="1:16" ht="15.75">
      <c r="A2217" s="1036"/>
      <c r="B2217" s="1011"/>
      <c r="C2217" s="964">
        <v>5.1249999999999997E-2</v>
      </c>
      <c r="D2217" s="956"/>
      <c r="E2217" s="956"/>
      <c r="F2217" s="956"/>
      <c r="G2217" s="956"/>
      <c r="H2217" s="956">
        <v>98.936000000000007</v>
      </c>
      <c r="I2217" s="956">
        <v>98.92</v>
      </c>
      <c r="J2217" s="956">
        <v>98.906999999999996</v>
      </c>
      <c r="K2217" s="956">
        <v>98.739000000000004</v>
      </c>
      <c r="L2217" s="956">
        <v>98.546000000000006</v>
      </c>
      <c r="M2217" s="957">
        <v>98.227999999999994</v>
      </c>
      <c r="N2217" s="1011"/>
      <c r="O2217" s="1011"/>
      <c r="P2217" s="1183"/>
    </row>
    <row r="2218" spans="1:16" ht="15.75">
      <c r="A2218" s="1036"/>
      <c r="B2218" s="1011"/>
      <c r="C2218" s="964">
        <v>5.2499999999999998E-2</v>
      </c>
      <c r="D2218" s="956"/>
      <c r="E2218" s="956"/>
      <c r="F2218" s="956"/>
      <c r="G2218" s="956"/>
      <c r="H2218" s="956">
        <v>99.400999999999996</v>
      </c>
      <c r="I2218" s="956">
        <v>99.385000000000005</v>
      </c>
      <c r="J2218" s="956">
        <v>99.372</v>
      </c>
      <c r="K2218" s="956">
        <v>99.203999999999994</v>
      </c>
      <c r="L2218" s="956">
        <v>99.010999999999996</v>
      </c>
      <c r="M2218" s="957">
        <v>98.692999999999998</v>
      </c>
      <c r="N2218" s="1011"/>
      <c r="O2218" s="1011"/>
      <c r="P2218" s="1183"/>
    </row>
    <row r="2219" spans="1:16" ht="15.75">
      <c r="A2219" s="1036"/>
      <c r="B2219" s="1011"/>
      <c r="C2219" s="964" t="s">
        <v>50</v>
      </c>
      <c r="D2219" s="956"/>
      <c r="E2219" s="956"/>
      <c r="F2219" s="956"/>
      <c r="G2219" s="956"/>
      <c r="H2219" s="956" t="s">
        <v>50</v>
      </c>
      <c r="I2219" s="956" t="s">
        <v>50</v>
      </c>
      <c r="J2219" s="956" t="s">
        <v>50</v>
      </c>
      <c r="K2219" s="956" t="s">
        <v>50</v>
      </c>
      <c r="L2219" s="956" t="s">
        <v>50</v>
      </c>
      <c r="M2219" s="957" t="s">
        <v>50</v>
      </c>
      <c r="N2219" s="1011"/>
      <c r="O2219" s="1011"/>
      <c r="P2219" s="1183"/>
    </row>
    <row r="2220" spans="1:16" ht="15.75">
      <c r="A2220" s="1036"/>
      <c r="B2220" s="1011"/>
      <c r="C2220" s="964" t="s">
        <v>50</v>
      </c>
      <c r="D2220" s="956"/>
      <c r="E2220" s="956"/>
      <c r="F2220" s="956"/>
      <c r="G2220" s="956"/>
      <c r="H2220" s="956" t="s">
        <v>50</v>
      </c>
      <c r="I2220" s="956" t="s">
        <v>50</v>
      </c>
      <c r="J2220" s="956" t="s">
        <v>50</v>
      </c>
      <c r="K2220" s="956" t="s">
        <v>50</v>
      </c>
      <c r="L2220" s="956" t="s">
        <v>50</v>
      </c>
      <c r="M2220" s="957" t="s">
        <v>50</v>
      </c>
      <c r="N2220" s="1011"/>
      <c r="O2220" s="1011"/>
      <c r="P2220" s="1183"/>
    </row>
    <row r="2221" spans="1:16" ht="15.75">
      <c r="A2221" s="1036"/>
      <c r="B2221" s="1011"/>
      <c r="C2221" s="964" t="s">
        <v>50</v>
      </c>
      <c r="D2221" s="956"/>
      <c r="E2221" s="956"/>
      <c r="F2221" s="956"/>
      <c r="G2221" s="956"/>
      <c r="H2221" s="956" t="s">
        <v>50</v>
      </c>
      <c r="I2221" s="956" t="s">
        <v>50</v>
      </c>
      <c r="J2221" s="956" t="s">
        <v>50</v>
      </c>
      <c r="K2221" s="956" t="s">
        <v>50</v>
      </c>
      <c r="L2221" s="956" t="s">
        <v>50</v>
      </c>
      <c r="M2221" s="957" t="s">
        <v>50</v>
      </c>
      <c r="N2221" s="1011"/>
      <c r="O2221" s="1011"/>
      <c r="P2221" s="1183"/>
    </row>
    <row r="2222" spans="1:16" ht="15.75">
      <c r="A2222" s="1138"/>
      <c r="B2222" s="1138"/>
      <c r="C2222" s="964" t="s">
        <v>50</v>
      </c>
      <c r="D2222" s="956"/>
      <c r="E2222" s="956"/>
      <c r="F2222" s="956"/>
      <c r="G2222" s="956"/>
      <c r="H2222" s="956" t="s">
        <v>50</v>
      </c>
      <c r="I2222" s="956" t="s">
        <v>50</v>
      </c>
      <c r="J2222" s="956" t="s">
        <v>50</v>
      </c>
      <c r="K2222" s="956" t="s">
        <v>50</v>
      </c>
      <c r="L2222" s="956" t="s">
        <v>50</v>
      </c>
      <c r="M2222" s="957" t="s">
        <v>50</v>
      </c>
      <c r="N2222" s="1001"/>
      <c r="O2222" s="1001"/>
      <c r="P2222" s="1183"/>
    </row>
    <row r="2223" spans="1:16" ht="16.5" thickBot="1">
      <c r="A2223" s="1034"/>
      <c r="B2223" s="1139"/>
      <c r="C2223" s="965" t="s">
        <v>50</v>
      </c>
      <c r="D2223" s="959"/>
      <c r="E2223" s="959"/>
      <c r="F2223" s="959"/>
      <c r="G2223" s="959"/>
      <c r="H2223" s="959" t="s">
        <v>50</v>
      </c>
      <c r="I2223" s="959" t="s">
        <v>50</v>
      </c>
      <c r="J2223" s="959" t="s">
        <v>50</v>
      </c>
      <c r="K2223" s="959" t="s">
        <v>50</v>
      </c>
      <c r="L2223" s="959" t="s">
        <v>50</v>
      </c>
      <c r="M2223" s="960" t="s">
        <v>50</v>
      </c>
      <c r="N2223" s="1140"/>
      <c r="O2223" s="1060"/>
      <c r="P2223" s="1183"/>
    </row>
    <row r="2224" spans="1:16" ht="16.5" thickBot="1">
      <c r="A2224" s="1030"/>
      <c r="B2224" s="1030"/>
      <c r="C2224" s="1031"/>
      <c r="D2224" s="1031"/>
      <c r="E2224" s="1031"/>
      <c r="F2224" s="1031"/>
      <c r="G2224" s="1031"/>
      <c r="H2224" s="1032" t="s">
        <v>785</v>
      </c>
      <c r="I2224" s="1031"/>
      <c r="J2224" s="1031"/>
      <c r="K2224" s="1031"/>
      <c r="L2224" s="1031"/>
      <c r="M2224" s="1031"/>
      <c r="N2224" s="1030"/>
      <c r="O2224" s="1030"/>
      <c r="P2224" s="1183"/>
    </row>
    <row r="2225" spans="1:16" ht="16.5" thickBot="1">
      <c r="A2225" s="972"/>
      <c r="B2225" s="972"/>
      <c r="C2225" s="1815" t="s">
        <v>786</v>
      </c>
      <c r="D2225" s="1830"/>
      <c r="E2225" s="1830"/>
      <c r="F2225" s="1830"/>
      <c r="G2225" s="1830"/>
      <c r="H2225" s="1830"/>
      <c r="I2225" s="1830"/>
      <c r="J2225" s="1830"/>
      <c r="K2225" s="1830"/>
      <c r="L2225" s="1830"/>
      <c r="M2225" s="1831"/>
      <c r="N2225" s="972"/>
      <c r="O2225" s="972"/>
      <c r="P2225" s="1183"/>
    </row>
    <row r="2226" spans="1:16" ht="15.75">
      <c r="A2226" s="972"/>
      <c r="B2226" s="972"/>
      <c r="C2226" s="1832" t="s">
        <v>787</v>
      </c>
      <c r="D2226" s="1833" t="s">
        <v>782</v>
      </c>
      <c r="E2226" s="1833"/>
      <c r="F2226" s="1833" t="s">
        <v>783</v>
      </c>
      <c r="G2226" s="1833"/>
      <c r="H2226" s="940"/>
      <c r="I2226" s="940"/>
      <c r="J2226" s="943"/>
      <c r="K2226" s="943"/>
      <c r="L2226" s="940"/>
      <c r="M2226" s="1135"/>
      <c r="N2226" s="972"/>
      <c r="O2226" s="972"/>
      <c r="P2226" s="1183"/>
    </row>
    <row r="2227" spans="1:16" ht="15.75">
      <c r="A2227" s="972"/>
      <c r="B2227" s="972"/>
      <c r="C2227" s="963"/>
      <c r="D2227" s="946"/>
      <c r="E2227" s="946"/>
      <c r="F2227" s="946"/>
      <c r="G2227" s="946"/>
      <c r="H2227" s="946"/>
      <c r="I2227" s="946"/>
      <c r="J2227" s="947"/>
      <c r="K2227" s="947"/>
      <c r="L2227" s="946"/>
      <c r="M2227" s="948"/>
      <c r="N2227" s="972"/>
      <c r="O2227" s="972"/>
      <c r="P2227" s="1183"/>
    </row>
    <row r="2228" spans="1:16" ht="15.75">
      <c r="A2228" s="972"/>
      <c r="B2228" s="972"/>
      <c r="C2228" s="949"/>
      <c r="D2228" s="950"/>
      <c r="E2228" s="950"/>
      <c r="F2228" s="950"/>
      <c r="G2228" s="950"/>
      <c r="H2228" s="950"/>
      <c r="I2228" s="950"/>
      <c r="J2228" s="950"/>
      <c r="K2228" s="950"/>
      <c r="L2228" s="950"/>
      <c r="M2228" s="951"/>
      <c r="N2228" s="972"/>
      <c r="O2228" s="972"/>
      <c r="P2228" s="1183"/>
    </row>
    <row r="2229" spans="1:16" ht="15.75">
      <c r="A2229" s="972"/>
      <c r="B2229" s="972"/>
      <c r="C2229" s="952" t="s">
        <v>548</v>
      </c>
      <c r="D2229" s="953" t="s">
        <v>549</v>
      </c>
      <c r="E2229" s="953" t="s">
        <v>550</v>
      </c>
      <c r="F2229" s="953" t="s">
        <v>551</v>
      </c>
      <c r="G2229" s="953" t="s">
        <v>552</v>
      </c>
      <c r="H2229" s="953" t="s">
        <v>553</v>
      </c>
      <c r="I2229" s="953" t="s">
        <v>554</v>
      </c>
      <c r="J2229" s="953" t="s">
        <v>555</v>
      </c>
      <c r="K2229" s="953" t="s">
        <v>556</v>
      </c>
      <c r="L2229" s="953" t="s">
        <v>557</v>
      </c>
      <c r="M2229" s="954" t="s">
        <v>558</v>
      </c>
      <c r="N2229" s="972"/>
      <c r="O2229" s="972"/>
      <c r="P2229" s="1183"/>
    </row>
    <row r="2230" spans="1:16" ht="15.75">
      <c r="A2230" s="972"/>
      <c r="B2230" s="972"/>
      <c r="C2230" s="964">
        <v>5.2499999999999998E-2</v>
      </c>
      <c r="D2230" s="956"/>
      <c r="E2230" s="956"/>
      <c r="F2230" s="956"/>
      <c r="G2230" s="956"/>
      <c r="H2230" s="956">
        <v>99.557000000000002</v>
      </c>
      <c r="I2230" s="956">
        <v>99.543000000000006</v>
      </c>
      <c r="J2230" s="956">
        <v>99.542000000000002</v>
      </c>
      <c r="K2230" s="956">
        <v>99.379000000000005</v>
      </c>
      <c r="L2230" s="956">
        <v>99.191000000000003</v>
      </c>
      <c r="M2230" s="957">
        <v>98.878</v>
      </c>
      <c r="N2230" s="972"/>
      <c r="O2230" s="972"/>
      <c r="P2230" s="1183"/>
    </row>
    <row r="2231" spans="1:16" ht="15.75">
      <c r="A2231" s="972"/>
      <c r="B2231" s="972"/>
      <c r="C2231" s="964">
        <v>5.3749999999999999E-2</v>
      </c>
      <c r="D2231" s="956"/>
      <c r="E2231" s="956"/>
      <c r="F2231" s="956"/>
      <c r="G2231" s="956"/>
      <c r="H2231" s="956">
        <v>99.471000000000004</v>
      </c>
      <c r="I2231" s="956">
        <v>99.441000000000003</v>
      </c>
      <c r="J2231" s="956">
        <v>99.424000000000007</v>
      </c>
      <c r="K2231" s="956">
        <v>99.239000000000004</v>
      </c>
      <c r="L2231" s="956">
        <v>99.028000000000006</v>
      </c>
      <c r="M2231" s="957">
        <v>98.692999999999998</v>
      </c>
      <c r="N2231" s="972"/>
      <c r="O2231" s="972"/>
      <c r="P2231" s="1183"/>
    </row>
    <row r="2232" spans="1:16" ht="15.75">
      <c r="A2232" s="972"/>
      <c r="B2232" s="972"/>
      <c r="C2232" s="964">
        <v>5.5E-2</v>
      </c>
      <c r="D2232" s="956"/>
      <c r="E2232" s="956"/>
      <c r="F2232" s="956"/>
      <c r="G2232" s="956"/>
      <c r="H2232" s="956">
        <v>100.002</v>
      </c>
      <c r="I2232" s="956">
        <v>99.971999999999994</v>
      </c>
      <c r="J2232" s="956">
        <v>99.954999999999998</v>
      </c>
      <c r="K2232" s="956">
        <v>99.769000000000005</v>
      </c>
      <c r="L2232" s="956">
        <v>99.558999999999997</v>
      </c>
      <c r="M2232" s="957">
        <v>99.222999999999999</v>
      </c>
      <c r="N2232" s="972"/>
      <c r="O2232" s="972"/>
      <c r="P2232" s="1183"/>
    </row>
    <row r="2233" spans="1:16" ht="15.75">
      <c r="A2233" s="972"/>
      <c r="B2233" s="972"/>
      <c r="C2233" s="964">
        <v>5.6250000000000001E-2</v>
      </c>
      <c r="D2233" s="956"/>
      <c r="E2233" s="956"/>
      <c r="F2233" s="956"/>
      <c r="G2233" s="956"/>
      <c r="H2233" s="956">
        <v>100.51600000000001</v>
      </c>
      <c r="I2233" s="956">
        <v>100.486</v>
      </c>
      <c r="J2233" s="956">
        <v>100.46899999999999</v>
      </c>
      <c r="K2233" s="956">
        <v>100.283</v>
      </c>
      <c r="L2233" s="956">
        <v>100.07299999999999</v>
      </c>
      <c r="M2233" s="957">
        <v>99.736999999999995</v>
      </c>
      <c r="N2233" s="972"/>
      <c r="O2233" s="972"/>
      <c r="P2233" s="1183"/>
    </row>
    <row r="2234" spans="1:16" ht="15.75">
      <c r="A2234" s="972"/>
      <c r="B2234" s="972"/>
      <c r="C2234" s="964">
        <v>5.7500000000000002E-2</v>
      </c>
      <c r="D2234" s="956"/>
      <c r="E2234" s="956"/>
      <c r="F2234" s="956"/>
      <c r="G2234" s="956"/>
      <c r="H2234" s="956">
        <v>101.015</v>
      </c>
      <c r="I2234" s="956">
        <v>100.985</v>
      </c>
      <c r="J2234" s="956">
        <v>100.968</v>
      </c>
      <c r="K2234" s="956">
        <v>100.783</v>
      </c>
      <c r="L2234" s="956">
        <v>100.572</v>
      </c>
      <c r="M2234" s="957">
        <v>100.236</v>
      </c>
      <c r="N2234" s="972"/>
      <c r="O2234" s="972"/>
      <c r="P2234" s="1183"/>
    </row>
    <row r="2235" spans="1:16" ht="15.75">
      <c r="A2235" s="972"/>
      <c r="B2235" s="972"/>
      <c r="C2235" s="964">
        <v>5.8749999999999997E-2</v>
      </c>
      <c r="D2235" s="956"/>
      <c r="E2235" s="956"/>
      <c r="F2235" s="956"/>
      <c r="G2235" s="956"/>
      <c r="H2235" s="956">
        <v>100.61799999999999</v>
      </c>
      <c r="I2235" s="956">
        <v>100.565</v>
      </c>
      <c r="J2235" s="956">
        <v>100.527</v>
      </c>
      <c r="K2235" s="956">
        <v>100.334</v>
      </c>
      <c r="L2235" s="956">
        <v>100.116</v>
      </c>
      <c r="M2235" s="957">
        <v>99.772999999999996</v>
      </c>
      <c r="N2235" s="972"/>
      <c r="O2235" s="972"/>
      <c r="P2235" s="1183"/>
    </row>
    <row r="2236" spans="1:16" ht="15.75">
      <c r="A2236" s="972"/>
      <c r="B2236" s="972"/>
      <c r="C2236" s="964">
        <v>0.06</v>
      </c>
      <c r="D2236" s="956"/>
      <c r="E2236" s="956"/>
      <c r="F2236" s="956"/>
      <c r="G2236" s="956"/>
      <c r="H2236" s="956">
        <v>101.11799999999999</v>
      </c>
      <c r="I2236" s="956">
        <v>101.06399999999999</v>
      </c>
      <c r="J2236" s="956">
        <v>101.027</v>
      </c>
      <c r="K2236" s="956">
        <v>100.834</v>
      </c>
      <c r="L2236" s="956">
        <v>100.616</v>
      </c>
      <c r="M2236" s="957">
        <v>100.273</v>
      </c>
      <c r="N2236" s="972"/>
      <c r="O2236" s="972"/>
      <c r="P2236" s="1183"/>
    </row>
    <row r="2237" spans="1:16" ht="15.75">
      <c r="A2237" s="972"/>
      <c r="B2237" s="972"/>
      <c r="C2237" s="964">
        <v>6.1249999999999999E-2</v>
      </c>
      <c r="D2237" s="956"/>
      <c r="E2237" s="956"/>
      <c r="F2237" s="956"/>
      <c r="G2237" s="956"/>
      <c r="H2237" s="956">
        <v>101.601</v>
      </c>
      <c r="I2237" s="956">
        <v>101.548</v>
      </c>
      <c r="J2237" s="956">
        <v>101.51</v>
      </c>
      <c r="K2237" s="956">
        <v>101.31699999999999</v>
      </c>
      <c r="L2237" s="956">
        <v>101.099</v>
      </c>
      <c r="M2237" s="957">
        <v>100.756</v>
      </c>
      <c r="N2237" s="972"/>
      <c r="O2237" s="972"/>
      <c r="P2237" s="1183"/>
    </row>
    <row r="2238" spans="1:16" ht="15.75">
      <c r="A2238" s="972"/>
      <c r="B2238" s="972"/>
      <c r="C2238" s="964">
        <v>6.25E-2</v>
      </c>
      <c r="D2238" s="956"/>
      <c r="E2238" s="956"/>
      <c r="F2238" s="956"/>
      <c r="G2238" s="956"/>
      <c r="H2238" s="956">
        <v>102.017</v>
      </c>
      <c r="I2238" s="956">
        <v>101.96299999999999</v>
      </c>
      <c r="J2238" s="956">
        <v>101.926</v>
      </c>
      <c r="K2238" s="956">
        <v>101.733</v>
      </c>
      <c r="L2238" s="956">
        <v>101.515</v>
      </c>
      <c r="M2238" s="957">
        <v>101.172</v>
      </c>
      <c r="N2238" s="972"/>
      <c r="O2238" s="972"/>
      <c r="P2238" s="1183"/>
    </row>
    <row r="2239" spans="1:16" ht="15.75">
      <c r="A2239" s="972"/>
      <c r="B2239" s="972"/>
      <c r="C2239" s="964">
        <v>6.3750000000000001E-2</v>
      </c>
      <c r="D2239" s="956"/>
      <c r="E2239" s="956"/>
      <c r="F2239" s="956"/>
      <c r="G2239" s="956"/>
      <c r="H2239" s="956">
        <v>101.523</v>
      </c>
      <c r="I2239" s="956">
        <v>101.407</v>
      </c>
      <c r="J2239" s="956">
        <v>101.312</v>
      </c>
      <c r="K2239" s="956">
        <v>101.08199999999999</v>
      </c>
      <c r="L2239" s="956">
        <v>100.827</v>
      </c>
      <c r="M2239" s="957">
        <v>100.446</v>
      </c>
      <c r="N2239" s="972"/>
      <c r="O2239" s="972"/>
      <c r="P2239" s="1183"/>
    </row>
    <row r="2240" spans="1:16" ht="15.75">
      <c r="A2240" s="972"/>
      <c r="B2240" s="972"/>
      <c r="C2240" s="964">
        <v>6.5000000000000002E-2</v>
      </c>
      <c r="D2240" s="956"/>
      <c r="E2240" s="956"/>
      <c r="F2240" s="956"/>
      <c r="G2240" s="956"/>
      <c r="H2240" s="956">
        <v>101.986</v>
      </c>
      <c r="I2240" s="956">
        <v>101.87</v>
      </c>
      <c r="J2240" s="956">
        <v>101.77500000000001</v>
      </c>
      <c r="K2240" s="956">
        <v>101.545</v>
      </c>
      <c r="L2240" s="956">
        <v>101.29</v>
      </c>
      <c r="M2240" s="957">
        <v>100.91</v>
      </c>
      <c r="N2240" s="972"/>
      <c r="O2240" s="972"/>
      <c r="P2240" s="1183"/>
    </row>
    <row r="2241" spans="1:16" ht="15.75">
      <c r="A2241" s="972"/>
      <c r="B2241" s="972"/>
      <c r="C2241" s="964">
        <v>6.6250000000000003E-2</v>
      </c>
      <c r="D2241" s="956"/>
      <c r="E2241" s="956"/>
      <c r="F2241" s="956"/>
      <c r="G2241" s="956"/>
      <c r="H2241" s="956">
        <v>102.43</v>
      </c>
      <c r="I2241" s="956">
        <v>102.31399999999999</v>
      </c>
      <c r="J2241" s="956">
        <v>102.21899999999999</v>
      </c>
      <c r="K2241" s="956">
        <v>101.989</v>
      </c>
      <c r="L2241" s="956">
        <v>101.73399999999999</v>
      </c>
      <c r="M2241" s="957">
        <v>101.35299999999999</v>
      </c>
      <c r="N2241" s="972"/>
      <c r="O2241" s="972"/>
      <c r="P2241" s="1183"/>
    </row>
    <row r="2242" spans="1:16" ht="15.75">
      <c r="A2242" s="972"/>
      <c r="B2242" s="972"/>
      <c r="C2242" s="964">
        <v>6.7500000000000004E-2</v>
      </c>
      <c r="D2242" s="956"/>
      <c r="E2242" s="956"/>
      <c r="F2242" s="956"/>
      <c r="G2242" s="956"/>
      <c r="H2242" s="956">
        <v>102.804</v>
      </c>
      <c r="I2242" s="956">
        <v>102.688</v>
      </c>
      <c r="J2242" s="956">
        <v>102.593</v>
      </c>
      <c r="K2242" s="956">
        <v>102.363</v>
      </c>
      <c r="L2242" s="956">
        <v>102.108</v>
      </c>
      <c r="M2242" s="957">
        <v>101.72799999999999</v>
      </c>
      <c r="N2242" s="972"/>
      <c r="O2242" s="972"/>
      <c r="P2242" s="1183"/>
    </row>
    <row r="2243" spans="1:16" ht="15.75">
      <c r="A2243" s="972"/>
      <c r="B2243" s="972"/>
      <c r="C2243" s="964">
        <v>6.8750000000000006E-2</v>
      </c>
      <c r="D2243" s="956"/>
      <c r="E2243" s="956"/>
      <c r="F2243" s="956"/>
      <c r="G2243" s="956"/>
      <c r="H2243" s="956">
        <v>102.273</v>
      </c>
      <c r="I2243" s="956">
        <v>102.14100000000001</v>
      </c>
      <c r="J2243" s="956">
        <v>102.03</v>
      </c>
      <c r="K2243" s="956">
        <v>101.777</v>
      </c>
      <c r="L2243" s="956">
        <v>101.499</v>
      </c>
      <c r="M2243" s="957">
        <v>101.09699999999999</v>
      </c>
      <c r="N2243" s="972"/>
      <c r="O2243" s="972"/>
      <c r="P2243" s="1183"/>
    </row>
    <row r="2244" spans="1:16" ht="15.75">
      <c r="A2244" s="972"/>
      <c r="B2244" s="972"/>
      <c r="C2244" s="964">
        <v>7.0000000000000007E-2</v>
      </c>
      <c r="D2244" s="956"/>
      <c r="E2244" s="956"/>
      <c r="F2244" s="956"/>
      <c r="G2244" s="956"/>
      <c r="H2244" s="956">
        <v>102.7</v>
      </c>
      <c r="I2244" s="956">
        <v>102.568</v>
      </c>
      <c r="J2244" s="956">
        <v>102.45699999999999</v>
      </c>
      <c r="K2244" s="956">
        <v>102.20399999999999</v>
      </c>
      <c r="L2244" s="956">
        <v>101.926</v>
      </c>
      <c r="M2244" s="957">
        <v>101.524</v>
      </c>
      <c r="N2244" s="972"/>
      <c r="O2244" s="972"/>
      <c r="P2244" s="1183"/>
    </row>
    <row r="2245" spans="1:16" ht="15.75">
      <c r="A2245" s="972"/>
      <c r="B2245" s="972"/>
      <c r="C2245" s="964">
        <v>7.1249999999999994E-2</v>
      </c>
      <c r="D2245" s="956"/>
      <c r="E2245" s="956"/>
      <c r="F2245" s="956"/>
      <c r="G2245" s="956"/>
      <c r="H2245" s="956">
        <v>103.113</v>
      </c>
      <c r="I2245" s="956">
        <v>102.98099999999999</v>
      </c>
      <c r="J2245" s="956">
        <v>102.869</v>
      </c>
      <c r="K2245" s="956">
        <v>102.617</v>
      </c>
      <c r="L2245" s="956">
        <v>102.339</v>
      </c>
      <c r="M2245" s="957">
        <v>101.937</v>
      </c>
      <c r="N2245" s="972"/>
      <c r="O2245" s="972"/>
      <c r="P2245" s="1183"/>
    </row>
    <row r="2246" spans="1:16" ht="15.75">
      <c r="A2246" s="972"/>
      <c r="B2246" s="972"/>
      <c r="C2246" s="964">
        <v>7.2499999999999995E-2</v>
      </c>
      <c r="D2246" s="956"/>
      <c r="E2246" s="956"/>
      <c r="F2246" s="956"/>
      <c r="G2246" s="956"/>
      <c r="H2246" s="956">
        <v>103.51300000000001</v>
      </c>
      <c r="I2246" s="956">
        <v>103.38200000000001</v>
      </c>
      <c r="J2246" s="956">
        <v>103.27</v>
      </c>
      <c r="K2246" s="956">
        <v>103.017</v>
      </c>
      <c r="L2246" s="956">
        <v>102.74</v>
      </c>
      <c r="M2246" s="957">
        <v>102.337</v>
      </c>
      <c r="N2246" s="972"/>
      <c r="O2246" s="972"/>
      <c r="P2246" s="1183"/>
    </row>
    <row r="2247" spans="1:16" ht="15.75">
      <c r="A2247" s="972"/>
      <c r="B2247" s="972"/>
      <c r="C2247" s="964">
        <v>7.3749999999999996E-2</v>
      </c>
      <c r="D2247" s="956"/>
      <c r="E2247" s="956"/>
      <c r="F2247" s="956"/>
      <c r="G2247" s="956"/>
      <c r="H2247" s="956">
        <v>102.16200000000001</v>
      </c>
      <c r="I2247" s="956">
        <v>102.015</v>
      </c>
      <c r="J2247" s="956">
        <v>101.89100000000001</v>
      </c>
      <c r="K2247" s="956">
        <v>101.63800000000001</v>
      </c>
      <c r="L2247" s="956">
        <v>101.361</v>
      </c>
      <c r="M2247" s="957">
        <v>100.958</v>
      </c>
      <c r="N2247" s="972"/>
      <c r="O2247" s="972"/>
      <c r="P2247" s="1183"/>
    </row>
    <row r="2248" spans="1:16" ht="15.75">
      <c r="A2248" s="972"/>
      <c r="B2248" s="972"/>
      <c r="C2248" s="964">
        <v>7.4999999999999997E-2</v>
      </c>
      <c r="D2248" s="956"/>
      <c r="E2248" s="956"/>
      <c r="F2248" s="956"/>
      <c r="G2248" s="956"/>
      <c r="H2248" s="956">
        <v>102.568</v>
      </c>
      <c r="I2248" s="956">
        <v>102.42100000000001</v>
      </c>
      <c r="J2248" s="956">
        <v>102.297</v>
      </c>
      <c r="K2248" s="956">
        <v>102.044</v>
      </c>
      <c r="L2248" s="956">
        <v>101.767</v>
      </c>
      <c r="M2248" s="957">
        <v>101.364</v>
      </c>
      <c r="N2248" s="972"/>
      <c r="O2248" s="972"/>
      <c r="P2248" s="1183"/>
    </row>
    <row r="2249" spans="1:16" ht="16.5" thickBot="1">
      <c r="A2249" s="972"/>
      <c r="B2249" s="972"/>
      <c r="C2249" s="965">
        <v>7.6249999999999998E-2</v>
      </c>
      <c r="D2249" s="959"/>
      <c r="E2249" s="959"/>
      <c r="F2249" s="959"/>
      <c r="G2249" s="959"/>
      <c r="H2249" s="959">
        <v>102.962</v>
      </c>
      <c r="I2249" s="959">
        <v>102.815</v>
      </c>
      <c r="J2249" s="959">
        <v>102.691</v>
      </c>
      <c r="K2249" s="959">
        <v>102.438</v>
      </c>
      <c r="L2249" s="959">
        <v>102.161</v>
      </c>
      <c r="M2249" s="960">
        <v>101.758</v>
      </c>
      <c r="N2249" s="972"/>
      <c r="O2249" s="972"/>
      <c r="P2249" s="1183"/>
    </row>
    <row r="2250" spans="1:16" ht="15.75" thickBot="1">
      <c r="A2250" s="1005" t="s">
        <v>678</v>
      </c>
      <c r="B2250" s="1006"/>
      <c r="C2250" s="1006"/>
      <c r="D2250" s="1006"/>
      <c r="E2250" s="1006"/>
      <c r="F2250" s="1006"/>
      <c r="G2250" s="1006"/>
      <c r="H2250" s="1006"/>
      <c r="I2250" s="1006"/>
      <c r="J2250" s="1006"/>
      <c r="K2250" s="1006" t="s">
        <v>583</v>
      </c>
      <c r="L2250" s="1006"/>
      <c r="M2250" s="1006"/>
      <c r="N2250" s="1006"/>
      <c r="O2250" s="1007"/>
      <c r="P2250" s="1183"/>
    </row>
    <row r="2251" spans="1:16" ht="16.5" thickBot="1">
      <c r="A2251" s="1030"/>
      <c r="B2251" s="1030"/>
      <c r="C2251" s="1031"/>
      <c r="D2251" s="1031"/>
      <c r="E2251" s="1031"/>
      <c r="F2251" s="1031"/>
      <c r="G2251" s="1031"/>
      <c r="H2251" s="1032" t="s">
        <v>788</v>
      </c>
      <c r="I2251" s="1031"/>
      <c r="J2251" s="1031"/>
      <c r="K2251" s="1031"/>
      <c r="L2251" s="1031"/>
      <c r="M2251" s="1031"/>
      <c r="N2251" s="1030"/>
      <c r="O2251" s="1030"/>
      <c r="P2251" s="1183"/>
    </row>
    <row r="2252" spans="1:16" ht="16.5" thickBot="1">
      <c r="A2252" s="1128"/>
      <c r="B2252" s="1011"/>
      <c r="C2252" s="1827" t="s">
        <v>789</v>
      </c>
      <c r="D2252" s="1828"/>
      <c r="E2252" s="1828"/>
      <c r="F2252" s="1828"/>
      <c r="G2252" s="1828"/>
      <c r="H2252" s="1828"/>
      <c r="I2252" s="1828"/>
      <c r="J2252" s="1828"/>
      <c r="K2252" s="1828"/>
      <c r="L2252" s="1828"/>
      <c r="M2252" s="1829"/>
      <c r="N2252" s="1011"/>
      <c r="O2252" s="1141"/>
      <c r="P2252" s="1183"/>
    </row>
    <row r="2253" spans="1:16" ht="15.75">
      <c r="A2253" s="1036"/>
      <c r="B2253" s="1011"/>
      <c r="C2253" s="1035" t="s">
        <v>790</v>
      </c>
      <c r="D2253" s="940"/>
      <c r="E2253" s="940"/>
      <c r="F2253" s="940"/>
      <c r="G2253" s="940"/>
      <c r="H2253" s="940"/>
      <c r="I2253" s="940"/>
      <c r="J2253" s="943"/>
      <c r="K2253" s="943"/>
      <c r="L2253" s="940"/>
      <c r="M2253" s="966" t="s">
        <v>791</v>
      </c>
      <c r="N2253" s="1011"/>
      <c r="O2253" s="1011"/>
      <c r="P2253" s="1183"/>
    </row>
    <row r="2254" spans="1:16" ht="15.75">
      <c r="A2254" s="1036"/>
      <c r="B2254" s="1142"/>
      <c r="C2254" s="945"/>
      <c r="D2254" s="946"/>
      <c r="E2254" s="946"/>
      <c r="F2254" s="946"/>
      <c r="G2254" s="946"/>
      <c r="H2254" s="946"/>
      <c r="I2254" s="946"/>
      <c r="J2254" s="947"/>
      <c r="K2254" s="947"/>
      <c r="L2254" s="946"/>
      <c r="M2254" s="1143"/>
      <c r="N2254" s="1011"/>
      <c r="O2254" s="1011"/>
      <c r="P2254" s="1183"/>
    </row>
    <row r="2255" spans="1:16" ht="15.75">
      <c r="A2255" s="1036"/>
      <c r="B2255" s="1142"/>
      <c r="C2255" s="950"/>
      <c r="D2255" s="950"/>
      <c r="E2255" s="950"/>
      <c r="F2255" s="950"/>
      <c r="G2255" s="950"/>
      <c r="H2255" s="950"/>
      <c r="I2255" s="950"/>
      <c r="J2255" s="950"/>
      <c r="K2255" s="950"/>
      <c r="L2255" s="950"/>
      <c r="M2255" s="951"/>
      <c r="N2255" s="1011"/>
      <c r="O2255" s="1011"/>
      <c r="P2255" s="1183"/>
    </row>
    <row r="2256" spans="1:16" ht="15.75">
      <c r="A2256" s="1036"/>
      <c r="B2256" s="1011"/>
      <c r="C2256" s="952" t="s">
        <v>548</v>
      </c>
      <c r="D2256" s="953" t="s">
        <v>549</v>
      </c>
      <c r="E2256" s="953" t="s">
        <v>550</v>
      </c>
      <c r="F2256" s="953" t="s">
        <v>551</v>
      </c>
      <c r="G2256" s="953" t="s">
        <v>552</v>
      </c>
      <c r="H2256" s="953" t="s">
        <v>553</v>
      </c>
      <c r="I2256" s="953" t="s">
        <v>554</v>
      </c>
      <c r="J2256" s="953" t="s">
        <v>555</v>
      </c>
      <c r="K2256" s="953" t="s">
        <v>556</v>
      </c>
      <c r="L2256" s="953" t="s">
        <v>557</v>
      </c>
      <c r="M2256" s="954" t="s">
        <v>558</v>
      </c>
      <c r="N2256" s="1011"/>
      <c r="O2256" s="1011"/>
      <c r="P2256" s="1183"/>
    </row>
    <row r="2257" spans="1:16" ht="15.75">
      <c r="A2257" s="1036"/>
      <c r="B2257" s="1011"/>
      <c r="C2257" s="964">
        <v>4.8750000000000002E-2</v>
      </c>
      <c r="D2257" s="956"/>
      <c r="E2257" s="956"/>
      <c r="F2257" s="956"/>
      <c r="G2257" s="956"/>
      <c r="H2257" s="956">
        <v>95.793999999999997</v>
      </c>
      <c r="I2257" s="956">
        <v>95.78</v>
      </c>
      <c r="J2257" s="956">
        <v>95.78</v>
      </c>
      <c r="K2257" s="956">
        <v>95.617000000000004</v>
      </c>
      <c r="L2257" s="956">
        <v>95.427999999999997</v>
      </c>
      <c r="M2257" s="957">
        <v>95.114999999999995</v>
      </c>
      <c r="N2257" s="1011"/>
      <c r="O2257" s="1011"/>
      <c r="P2257" s="1183"/>
    </row>
    <row r="2258" spans="1:16" ht="15.75">
      <c r="A2258" s="1036"/>
      <c r="B2258" s="1011"/>
      <c r="C2258" s="964">
        <v>4.99E-2</v>
      </c>
      <c r="D2258" s="956"/>
      <c r="E2258" s="956"/>
      <c r="F2258" s="956"/>
      <c r="G2258" s="956"/>
      <c r="H2258" s="956">
        <v>96.311999999999998</v>
      </c>
      <c r="I2258" s="956">
        <v>96.298000000000002</v>
      </c>
      <c r="J2258" s="956">
        <v>96.296999999999997</v>
      </c>
      <c r="K2258" s="956">
        <v>96.134</v>
      </c>
      <c r="L2258" s="956">
        <v>95.945999999999998</v>
      </c>
      <c r="M2258" s="957">
        <v>95.632999999999996</v>
      </c>
      <c r="N2258" s="1011"/>
      <c r="O2258" s="1011"/>
      <c r="P2258" s="1183"/>
    </row>
    <row r="2259" spans="1:16" ht="15.75">
      <c r="A2259" s="1036"/>
      <c r="B2259" s="1011"/>
      <c r="C2259" s="964">
        <v>0.05</v>
      </c>
      <c r="D2259" s="956"/>
      <c r="E2259" s="956"/>
      <c r="F2259" s="956"/>
      <c r="G2259" s="956"/>
      <c r="H2259" s="956">
        <v>96.356999999999999</v>
      </c>
      <c r="I2259" s="956">
        <v>96.343000000000004</v>
      </c>
      <c r="J2259" s="956">
        <v>96.341999999999999</v>
      </c>
      <c r="K2259" s="956">
        <v>96.179000000000002</v>
      </c>
      <c r="L2259" s="956">
        <v>95.991</v>
      </c>
      <c r="M2259" s="957">
        <v>95.677999999999997</v>
      </c>
      <c r="N2259" s="1011"/>
      <c r="O2259" s="1011"/>
      <c r="P2259" s="1183"/>
    </row>
    <row r="2260" spans="1:16" ht="15.75">
      <c r="A2260" s="1036"/>
      <c r="B2260" s="1011"/>
      <c r="C2260" s="964">
        <v>5.1249999999999997E-2</v>
      </c>
      <c r="D2260" s="956"/>
      <c r="E2260" s="956"/>
      <c r="F2260" s="956"/>
      <c r="G2260" s="956"/>
      <c r="H2260" s="956">
        <v>96.918999999999997</v>
      </c>
      <c r="I2260" s="956">
        <v>96.905000000000001</v>
      </c>
      <c r="J2260" s="956">
        <v>96.905000000000001</v>
      </c>
      <c r="K2260" s="956">
        <v>96.742000000000004</v>
      </c>
      <c r="L2260" s="956">
        <v>96.552999999999997</v>
      </c>
      <c r="M2260" s="957">
        <v>96.24</v>
      </c>
      <c r="N2260" s="1011"/>
      <c r="O2260" s="1011"/>
      <c r="P2260" s="1183"/>
    </row>
    <row r="2261" spans="1:16" ht="15.75">
      <c r="A2261" s="1036"/>
      <c r="B2261" s="1011"/>
      <c r="C2261" s="964">
        <v>5.2499999999999998E-2</v>
      </c>
      <c r="D2261" s="956"/>
      <c r="E2261" s="956"/>
      <c r="F2261" s="956"/>
      <c r="G2261" s="956"/>
      <c r="H2261" s="956">
        <v>97.619</v>
      </c>
      <c r="I2261" s="956">
        <v>97.588999999999999</v>
      </c>
      <c r="J2261" s="956">
        <v>97.572000000000003</v>
      </c>
      <c r="K2261" s="956">
        <v>97.387</v>
      </c>
      <c r="L2261" s="956">
        <v>97.176000000000002</v>
      </c>
      <c r="M2261" s="957">
        <v>96.840999999999994</v>
      </c>
      <c r="N2261" s="1011"/>
      <c r="O2261" s="1011"/>
      <c r="P2261" s="1183"/>
    </row>
    <row r="2262" spans="1:16" ht="15.75">
      <c r="A2262" s="1036"/>
      <c r="B2262" s="1011"/>
      <c r="C2262" s="964">
        <v>5.3749999999999999E-2</v>
      </c>
      <c r="D2262" s="956"/>
      <c r="E2262" s="956"/>
      <c r="F2262" s="956"/>
      <c r="G2262" s="956"/>
      <c r="H2262" s="956">
        <v>98.177999999999997</v>
      </c>
      <c r="I2262" s="956">
        <v>98.147999999999996</v>
      </c>
      <c r="J2262" s="956">
        <v>98.131</v>
      </c>
      <c r="K2262" s="956">
        <v>97.944999999999993</v>
      </c>
      <c r="L2262" s="956">
        <v>97.733999999999995</v>
      </c>
      <c r="M2262" s="957">
        <v>97.399000000000001</v>
      </c>
      <c r="N2262" s="1011"/>
      <c r="O2262" s="1011"/>
      <c r="P2262" s="1183"/>
    </row>
    <row r="2263" spans="1:16" ht="15.75">
      <c r="A2263" s="1010"/>
      <c r="B2263" s="1010"/>
      <c r="C2263" s="964">
        <v>5.5E-2</v>
      </c>
      <c r="D2263" s="956"/>
      <c r="E2263" s="956"/>
      <c r="F2263" s="956"/>
      <c r="G2263" s="956"/>
      <c r="H2263" s="956">
        <v>98.707999999999998</v>
      </c>
      <c r="I2263" s="956">
        <v>98.677999999999997</v>
      </c>
      <c r="J2263" s="956">
        <v>98.661000000000001</v>
      </c>
      <c r="K2263" s="956">
        <v>98.475999999999999</v>
      </c>
      <c r="L2263" s="956">
        <v>98.265000000000001</v>
      </c>
      <c r="M2263" s="957">
        <v>97.93</v>
      </c>
      <c r="N2263" s="1063"/>
      <c r="O2263" s="1065"/>
      <c r="P2263" s="1183"/>
    </row>
    <row r="2264" spans="1:16" ht="15.75">
      <c r="A2264" s="989"/>
      <c r="C2264" s="964">
        <v>5.6250000000000001E-2</v>
      </c>
      <c r="D2264" s="956"/>
      <c r="E2264" s="956"/>
      <c r="F2264" s="956"/>
      <c r="G2264" s="956"/>
      <c r="H2264" s="956">
        <v>99.221999999999994</v>
      </c>
      <c r="I2264" s="956">
        <v>99.191999999999993</v>
      </c>
      <c r="J2264" s="956">
        <v>99.174999999999997</v>
      </c>
      <c r="K2264" s="956">
        <v>98.99</v>
      </c>
      <c r="L2264" s="956">
        <v>98.778999999999996</v>
      </c>
      <c r="M2264" s="957">
        <v>98.442999999999998</v>
      </c>
      <c r="N2264" s="987"/>
      <c r="O2264" s="1065"/>
      <c r="P2264" s="1183"/>
    </row>
    <row r="2265" spans="1:16" ht="15.75">
      <c r="A2265" s="1001"/>
      <c r="B2265" s="1001"/>
      <c r="C2265" s="964">
        <v>5.7500000000000002E-2</v>
      </c>
      <c r="D2265" s="956"/>
      <c r="E2265" s="956"/>
      <c r="F2265" s="956"/>
      <c r="G2265" s="956"/>
      <c r="H2265" s="956">
        <v>99.721000000000004</v>
      </c>
      <c r="I2265" s="956">
        <v>99.691000000000003</v>
      </c>
      <c r="J2265" s="956">
        <v>99.674000000000007</v>
      </c>
      <c r="K2265" s="956">
        <v>99.489000000000004</v>
      </c>
      <c r="L2265" s="956">
        <v>99.278000000000006</v>
      </c>
      <c r="M2265" s="957">
        <v>98.942999999999998</v>
      </c>
      <c r="N2265" s="994"/>
      <c r="O2265" s="1144"/>
      <c r="P2265" s="1183"/>
    </row>
    <row r="2266" spans="1:16" ht="15.75">
      <c r="A2266" s="1001"/>
      <c r="B2266" s="1001"/>
      <c r="C2266" s="964">
        <v>5.8749999999999997E-2</v>
      </c>
      <c r="D2266" s="956"/>
      <c r="E2266" s="956"/>
      <c r="F2266" s="956"/>
      <c r="G2266" s="956"/>
      <c r="H2266" s="956">
        <v>99.637</v>
      </c>
      <c r="I2266" s="956">
        <v>99.584000000000003</v>
      </c>
      <c r="J2266" s="956">
        <v>99.546000000000006</v>
      </c>
      <c r="K2266" s="956">
        <v>99.352999999999994</v>
      </c>
      <c r="L2266" s="956">
        <v>99.135000000000005</v>
      </c>
      <c r="M2266" s="957">
        <v>98.792000000000002</v>
      </c>
      <c r="N2266" s="994"/>
      <c r="O2266" s="1145"/>
      <c r="P2266" s="1183"/>
    </row>
    <row r="2267" spans="1:16" ht="15.75">
      <c r="A2267" s="1001"/>
      <c r="B2267" s="1001"/>
      <c r="C2267" s="964">
        <v>5.9900000000000002E-2</v>
      </c>
      <c r="D2267" s="956"/>
      <c r="E2267" s="956"/>
      <c r="F2267" s="956"/>
      <c r="G2267" s="956"/>
      <c r="H2267" s="956">
        <v>100.095</v>
      </c>
      <c r="I2267" s="956">
        <v>100.041</v>
      </c>
      <c r="J2267" s="956">
        <v>100.004</v>
      </c>
      <c r="K2267" s="956">
        <v>99.811000000000007</v>
      </c>
      <c r="L2267" s="956">
        <v>99.593000000000004</v>
      </c>
      <c r="M2267" s="957">
        <v>99.25</v>
      </c>
      <c r="N2267" s="982"/>
      <c r="O2267" s="986"/>
      <c r="P2267" s="1183"/>
    </row>
    <row r="2268" spans="1:16" ht="15.75">
      <c r="A2268" s="1001"/>
      <c r="B2268" s="1001"/>
      <c r="C2268" s="964">
        <v>0.06</v>
      </c>
      <c r="D2268" s="956"/>
      <c r="E2268" s="956"/>
      <c r="F2268" s="956"/>
      <c r="G2268" s="956"/>
      <c r="H2268" s="956">
        <v>100.136</v>
      </c>
      <c r="I2268" s="956">
        <v>100.083</v>
      </c>
      <c r="J2268" s="956">
        <v>100.04600000000001</v>
      </c>
      <c r="K2268" s="956">
        <v>99.852999999999994</v>
      </c>
      <c r="L2268" s="956">
        <v>99.635000000000005</v>
      </c>
      <c r="M2268" s="957">
        <v>99.292000000000002</v>
      </c>
      <c r="N2268" s="996"/>
      <c r="O2268" s="1144"/>
      <c r="P2268" s="1183"/>
    </row>
    <row r="2269" spans="1:16" ht="15.75">
      <c r="A2269" s="1001"/>
      <c r="B2269" s="1001"/>
      <c r="C2269" s="964">
        <v>6.1249999999999999E-2</v>
      </c>
      <c r="D2269" s="956"/>
      <c r="E2269" s="956"/>
      <c r="F2269" s="956"/>
      <c r="G2269" s="956"/>
      <c r="H2269" s="956">
        <v>100.62</v>
      </c>
      <c r="I2269" s="956">
        <v>100.566</v>
      </c>
      <c r="J2269" s="956">
        <v>100.529</v>
      </c>
      <c r="K2269" s="956">
        <v>100.336</v>
      </c>
      <c r="L2269" s="956">
        <v>100.11799999999999</v>
      </c>
      <c r="M2269" s="957">
        <v>99.775000000000006</v>
      </c>
      <c r="N2269" s="1146"/>
      <c r="O2269" s="1144"/>
      <c r="P2269" s="1183"/>
    </row>
    <row r="2270" spans="1:16" ht="15.75">
      <c r="A2270" s="1061"/>
      <c r="B2270" s="1147"/>
      <c r="C2270" s="964">
        <v>6.25E-2</v>
      </c>
      <c r="D2270" s="956"/>
      <c r="E2270" s="956"/>
      <c r="F2270" s="956"/>
      <c r="G2270" s="956"/>
      <c r="H2270" s="956">
        <v>100.935</v>
      </c>
      <c r="I2270" s="956">
        <v>100.88200000000001</v>
      </c>
      <c r="J2270" s="956">
        <v>100.845</v>
      </c>
      <c r="K2270" s="956">
        <v>100.652</v>
      </c>
      <c r="L2270" s="956">
        <v>100.434</v>
      </c>
      <c r="M2270" s="957">
        <v>100.09099999999999</v>
      </c>
      <c r="N2270" s="1146"/>
      <c r="O2270" s="1148"/>
      <c r="P2270" s="1183"/>
    </row>
    <row r="2271" spans="1:16" ht="15.75">
      <c r="A2271" s="996"/>
      <c r="B2271" s="996"/>
      <c r="C2271" s="964">
        <v>6.3750000000000001E-2</v>
      </c>
      <c r="D2271" s="956"/>
      <c r="E2271" s="956"/>
      <c r="F2271" s="956"/>
      <c r="G2271" s="956"/>
      <c r="H2271" s="956">
        <v>100.32299999999999</v>
      </c>
      <c r="I2271" s="956">
        <v>100.20699999999999</v>
      </c>
      <c r="J2271" s="956">
        <v>100.11199999999999</v>
      </c>
      <c r="K2271" s="956">
        <v>99.882000000000005</v>
      </c>
      <c r="L2271" s="956">
        <v>99.626999999999995</v>
      </c>
      <c r="M2271" s="957">
        <v>99.245999999999995</v>
      </c>
      <c r="N2271" s="996"/>
      <c r="O2271" s="1148"/>
      <c r="P2271" s="1183"/>
    </row>
    <row r="2272" spans="1:16" ht="15.75">
      <c r="A2272" s="982"/>
      <c r="B2272" s="985"/>
      <c r="C2272" s="964">
        <v>6.5000000000000002E-2</v>
      </c>
      <c r="D2272" s="956"/>
      <c r="E2272" s="956"/>
      <c r="F2272" s="956"/>
      <c r="G2272" s="956"/>
      <c r="H2272" s="956">
        <v>100.786</v>
      </c>
      <c r="I2272" s="956">
        <v>100.67</v>
      </c>
      <c r="J2272" s="956">
        <v>100.575</v>
      </c>
      <c r="K2272" s="956">
        <v>100.345</v>
      </c>
      <c r="L2272" s="956">
        <v>100.09</v>
      </c>
      <c r="M2272" s="957">
        <v>99.71</v>
      </c>
      <c r="N2272" s="989"/>
      <c r="O2272" s="997"/>
      <c r="P2272" s="1183"/>
    </row>
    <row r="2273" spans="1:16" ht="15.75">
      <c r="A2273" s="982"/>
      <c r="B2273" s="985"/>
      <c r="C2273" s="964">
        <v>6.6250000000000003E-2</v>
      </c>
      <c r="D2273" s="956"/>
      <c r="E2273" s="956"/>
      <c r="F2273" s="956"/>
      <c r="G2273" s="956"/>
      <c r="H2273" s="956">
        <v>101.23</v>
      </c>
      <c r="I2273" s="956">
        <v>101.114</v>
      </c>
      <c r="J2273" s="956">
        <v>101.01900000000001</v>
      </c>
      <c r="K2273" s="956">
        <v>100.789</v>
      </c>
      <c r="L2273" s="956">
        <v>100.53400000000001</v>
      </c>
      <c r="M2273" s="957">
        <v>100.15300000000001</v>
      </c>
      <c r="N2273" s="989"/>
      <c r="O2273" s="997"/>
      <c r="P2273" s="1183"/>
    </row>
    <row r="2274" spans="1:16" ht="15.75">
      <c r="A2274" s="982"/>
      <c r="B2274" s="1149"/>
      <c r="C2274" s="964">
        <v>6.8750000000000006E-2</v>
      </c>
      <c r="D2274" s="956"/>
      <c r="E2274" s="956"/>
      <c r="F2274" s="956"/>
      <c r="G2274" s="956"/>
      <c r="H2274" s="956">
        <v>100.76</v>
      </c>
      <c r="I2274" s="956">
        <v>100.629</v>
      </c>
      <c r="J2274" s="956">
        <v>100.517</v>
      </c>
      <c r="K2274" s="956">
        <v>100.264</v>
      </c>
      <c r="L2274" s="956">
        <v>99.986999999999995</v>
      </c>
      <c r="M2274" s="957">
        <v>99.584000000000003</v>
      </c>
      <c r="N2274" s="989"/>
      <c r="O2274" s="997"/>
      <c r="P2274" s="1183"/>
    </row>
    <row r="2275" spans="1:16" ht="15.75">
      <c r="A2275" s="982"/>
      <c r="B2275" s="982"/>
      <c r="C2275" s="964">
        <v>6.9900000000000004E-2</v>
      </c>
      <c r="D2275" s="956"/>
      <c r="E2275" s="956"/>
      <c r="F2275" s="956"/>
      <c r="G2275" s="956"/>
      <c r="H2275" s="956">
        <v>101.151</v>
      </c>
      <c r="I2275" s="956">
        <v>101.02</v>
      </c>
      <c r="J2275" s="956">
        <v>100.908</v>
      </c>
      <c r="K2275" s="956">
        <v>100.65600000000001</v>
      </c>
      <c r="L2275" s="956">
        <v>100.378</v>
      </c>
      <c r="M2275" s="957">
        <v>99.975999999999999</v>
      </c>
      <c r="N2275" s="989"/>
      <c r="O2275" s="997"/>
      <c r="P2275" s="1183"/>
    </row>
    <row r="2276" spans="1:16" ht="16.5" thickBot="1">
      <c r="A2276" s="989"/>
      <c r="B2276" s="989"/>
      <c r="C2276" s="965">
        <v>7.0000000000000007E-2</v>
      </c>
      <c r="D2276" s="959"/>
      <c r="E2276" s="959"/>
      <c r="F2276" s="959"/>
      <c r="G2276" s="959"/>
      <c r="H2276" s="959">
        <v>101.187</v>
      </c>
      <c r="I2276" s="959">
        <v>101.056</v>
      </c>
      <c r="J2276" s="959">
        <v>100.944</v>
      </c>
      <c r="K2276" s="959">
        <v>100.691</v>
      </c>
      <c r="L2276" s="959">
        <v>100.414</v>
      </c>
      <c r="M2276" s="960">
        <v>100.011</v>
      </c>
      <c r="N2276" s="989"/>
      <c r="O2276" s="997"/>
      <c r="P2276" s="1183"/>
    </row>
    <row r="2277" spans="1:16" ht="16.5" thickBot="1">
      <c r="A2277" s="1010"/>
      <c r="B2277" s="1010"/>
      <c r="C2277" s="1815" t="s">
        <v>792</v>
      </c>
      <c r="D2277" s="1830"/>
      <c r="E2277" s="1830"/>
      <c r="F2277" s="1830"/>
      <c r="G2277" s="1830"/>
      <c r="H2277" s="1830"/>
      <c r="I2277" s="1830"/>
      <c r="J2277" s="1830"/>
      <c r="K2277" s="1830"/>
      <c r="L2277" s="1830"/>
      <c r="M2277" s="1831"/>
      <c r="N2277" s="994"/>
      <c r="O2277" s="995"/>
      <c r="P2277" s="1183"/>
    </row>
    <row r="2278" spans="1:16" ht="15.75">
      <c r="A2278" s="1010"/>
      <c r="B2278" s="1010"/>
      <c r="C2278" s="1035" t="s">
        <v>793</v>
      </c>
      <c r="D2278" s="940"/>
      <c r="E2278" s="940"/>
      <c r="F2278" s="940"/>
      <c r="G2278" s="940"/>
      <c r="H2278" s="940"/>
      <c r="I2278" s="940"/>
      <c r="J2278" s="943"/>
      <c r="K2278" s="943"/>
      <c r="L2278" s="940"/>
      <c r="M2278" s="966" t="s">
        <v>794</v>
      </c>
      <c r="N2278" s="1150"/>
      <c r="O2278" s="1010"/>
      <c r="P2278" s="1183"/>
    </row>
    <row r="2279" spans="1:16" ht="15.75">
      <c r="A2279" s="1010"/>
      <c r="B2279" s="1151"/>
      <c r="C2279" s="945"/>
      <c r="D2279" s="946"/>
      <c r="E2279" s="946"/>
      <c r="F2279" s="946"/>
      <c r="G2279" s="946"/>
      <c r="H2279" s="946"/>
      <c r="I2279" s="946"/>
      <c r="J2279" s="947"/>
      <c r="K2279" s="947"/>
      <c r="L2279" s="946"/>
      <c r="M2279" s="948"/>
      <c r="N2279" s="1001"/>
      <c r="O2279" s="1010"/>
      <c r="P2279" s="1183"/>
    </row>
    <row r="2280" spans="1:16" ht="15.75">
      <c r="A2280" s="1010"/>
      <c r="B2280" s="1010"/>
      <c r="C2280" s="949"/>
      <c r="D2280" s="950"/>
      <c r="E2280" s="950"/>
      <c r="F2280" s="950"/>
      <c r="G2280" s="950"/>
      <c r="H2280" s="950"/>
      <c r="I2280" s="950"/>
      <c r="J2280" s="950"/>
      <c r="K2280" s="950"/>
      <c r="L2280" s="950"/>
      <c r="M2280" s="951"/>
      <c r="N2280" s="1011"/>
      <c r="O2280" s="1010"/>
      <c r="P2280" s="1183"/>
    </row>
    <row r="2281" spans="1:16" ht="15.75">
      <c r="A2281" s="989"/>
      <c r="B2281" s="1010"/>
      <c r="C2281" s="952" t="s">
        <v>548</v>
      </c>
      <c r="D2281" s="953" t="s">
        <v>549</v>
      </c>
      <c r="E2281" s="953" t="s">
        <v>550</v>
      </c>
      <c r="F2281" s="953" t="s">
        <v>551</v>
      </c>
      <c r="G2281" s="953" t="s">
        <v>552</v>
      </c>
      <c r="H2281" s="953" t="s">
        <v>553</v>
      </c>
      <c r="I2281" s="953" t="s">
        <v>554</v>
      </c>
      <c r="J2281" s="953" t="s">
        <v>555</v>
      </c>
      <c r="K2281" s="953" t="s">
        <v>556</v>
      </c>
      <c r="L2281" s="953" t="s">
        <v>557</v>
      </c>
      <c r="M2281" s="954" t="s">
        <v>558</v>
      </c>
      <c r="N2281" s="1011"/>
      <c r="O2281" s="1010"/>
      <c r="P2281" s="1183"/>
    </row>
    <row r="2282" spans="1:16" ht="15.75">
      <c r="A2282" s="989"/>
      <c r="B2282" s="1010"/>
      <c r="C2282" s="964">
        <v>3.5000000000000003E-2</v>
      </c>
      <c r="D2282" s="956"/>
      <c r="E2282" s="956"/>
      <c r="F2282" s="956"/>
      <c r="G2282" s="956"/>
      <c r="H2282" s="956">
        <v>94.018000000000001</v>
      </c>
      <c r="I2282" s="956">
        <v>94.016999999999996</v>
      </c>
      <c r="J2282" s="956">
        <v>94.021000000000001</v>
      </c>
      <c r="K2282" s="956">
        <v>93.875</v>
      </c>
      <c r="L2282" s="956">
        <v>93.704999999999998</v>
      </c>
      <c r="M2282" s="957">
        <v>93.41</v>
      </c>
      <c r="N2282" s="1004"/>
      <c r="O2282" s="1010"/>
      <c r="P2282" s="1183"/>
    </row>
    <row r="2283" spans="1:16" ht="15.75">
      <c r="A2283" s="989"/>
      <c r="B2283" s="1010"/>
      <c r="C2283" s="964">
        <v>3.6249999999999998E-2</v>
      </c>
      <c r="D2283" s="956"/>
      <c r="E2283" s="956"/>
      <c r="F2283" s="956"/>
      <c r="G2283" s="956"/>
      <c r="H2283" s="956">
        <v>94.507000000000005</v>
      </c>
      <c r="I2283" s="956">
        <v>94.504999999999995</v>
      </c>
      <c r="J2283" s="956">
        <v>94.509</v>
      </c>
      <c r="K2283" s="956">
        <v>94.364000000000004</v>
      </c>
      <c r="L2283" s="956">
        <v>94.192999999999998</v>
      </c>
      <c r="M2283" s="957">
        <v>93.897999999999996</v>
      </c>
      <c r="N2283" s="1004"/>
      <c r="O2283" s="997"/>
      <c r="P2283" s="1183"/>
    </row>
    <row r="2284" spans="1:16" ht="15.75">
      <c r="A2284" s="989"/>
      <c r="B2284" s="1010"/>
      <c r="C2284" s="964">
        <v>3.7499999999999999E-2</v>
      </c>
      <c r="D2284" s="956"/>
      <c r="E2284" s="956"/>
      <c r="F2284" s="956"/>
      <c r="G2284" s="956"/>
      <c r="H2284" s="956">
        <v>94.995000000000005</v>
      </c>
      <c r="I2284" s="956">
        <v>94.994</v>
      </c>
      <c r="J2284" s="956">
        <v>94.998000000000005</v>
      </c>
      <c r="K2284" s="956">
        <v>94.852000000000004</v>
      </c>
      <c r="L2284" s="956">
        <v>94.682000000000002</v>
      </c>
      <c r="M2284" s="957">
        <v>94.385999999999996</v>
      </c>
      <c r="N2284" s="1004"/>
      <c r="O2284" s="997"/>
      <c r="P2284" s="1183"/>
    </row>
    <row r="2285" spans="1:16" ht="15.75">
      <c r="A2285" s="989"/>
      <c r="B2285" s="1010"/>
      <c r="C2285" s="964">
        <v>3.875E-2</v>
      </c>
      <c r="D2285" s="956"/>
      <c r="E2285" s="956"/>
      <c r="F2285" s="956"/>
      <c r="G2285" s="956"/>
      <c r="H2285" s="956">
        <v>95.417000000000002</v>
      </c>
      <c r="I2285" s="956">
        <v>95.408000000000001</v>
      </c>
      <c r="J2285" s="956">
        <v>95.406999999999996</v>
      </c>
      <c r="K2285" s="956">
        <v>95.262</v>
      </c>
      <c r="L2285" s="956">
        <v>95.090999999999994</v>
      </c>
      <c r="M2285" s="957">
        <v>94.796000000000006</v>
      </c>
      <c r="N2285" s="1004"/>
      <c r="O2285" s="997"/>
      <c r="P2285" s="1183"/>
    </row>
    <row r="2286" spans="1:16" ht="15.75">
      <c r="A2286" s="989"/>
      <c r="B2286" s="1010"/>
      <c r="C2286" s="964">
        <v>0.04</v>
      </c>
      <c r="D2286" s="956"/>
      <c r="E2286" s="956"/>
      <c r="F2286" s="956"/>
      <c r="G2286" s="956"/>
      <c r="H2286" s="956">
        <v>95.905000000000001</v>
      </c>
      <c r="I2286" s="956">
        <v>95.897000000000006</v>
      </c>
      <c r="J2286" s="956">
        <v>95.896000000000001</v>
      </c>
      <c r="K2286" s="956">
        <v>95.75</v>
      </c>
      <c r="L2286" s="956">
        <v>95.58</v>
      </c>
      <c r="M2286" s="957">
        <v>95.284999999999997</v>
      </c>
      <c r="N2286" s="1004"/>
      <c r="O2286" s="997"/>
      <c r="P2286" s="1183"/>
    </row>
    <row r="2287" spans="1:16" ht="15.75">
      <c r="A2287" s="989"/>
      <c r="B2287" s="1010"/>
      <c r="C2287" s="964">
        <v>4.1250000000000002E-2</v>
      </c>
      <c r="D2287" s="956"/>
      <c r="E2287" s="956"/>
      <c r="F2287" s="956"/>
      <c r="G2287" s="956"/>
      <c r="H2287" s="956">
        <v>96.394000000000005</v>
      </c>
      <c r="I2287" s="956">
        <v>96.385000000000005</v>
      </c>
      <c r="J2287" s="956">
        <v>96.384</v>
      </c>
      <c r="K2287" s="956">
        <v>96.239000000000004</v>
      </c>
      <c r="L2287" s="956">
        <v>96.067999999999998</v>
      </c>
      <c r="M2287" s="957">
        <v>95.772999999999996</v>
      </c>
      <c r="N2287" s="1004"/>
      <c r="O2287" s="997"/>
      <c r="P2287" s="1183"/>
    </row>
    <row r="2288" spans="1:16" ht="15.75">
      <c r="A2288" s="989"/>
      <c r="B2288" s="1010"/>
      <c r="C2288" s="964">
        <v>4.2500000000000003E-2</v>
      </c>
      <c r="D2288" s="956"/>
      <c r="E2288" s="956"/>
      <c r="F2288" s="956"/>
      <c r="G2288" s="956"/>
      <c r="H2288" s="956">
        <v>96.878</v>
      </c>
      <c r="I2288" s="956">
        <v>96.87</v>
      </c>
      <c r="J2288" s="956">
        <v>96.869</v>
      </c>
      <c r="K2288" s="956">
        <v>96.722999999999999</v>
      </c>
      <c r="L2288" s="956">
        <v>96.552999999999997</v>
      </c>
      <c r="M2288" s="957">
        <v>96.257000000000005</v>
      </c>
      <c r="N2288" s="989"/>
      <c r="O2288" s="1010"/>
      <c r="P2288" s="1183"/>
    </row>
    <row r="2289" spans="1:16" ht="15.75">
      <c r="A2289" s="1010"/>
      <c r="B2289" s="1010"/>
      <c r="C2289" s="964">
        <v>4.3749999999999997E-2</v>
      </c>
      <c r="D2289" s="956"/>
      <c r="E2289" s="956"/>
      <c r="F2289" s="956"/>
      <c r="G2289" s="956"/>
      <c r="H2289" s="956">
        <v>94.567999999999998</v>
      </c>
      <c r="I2289" s="956">
        <v>94.566000000000003</v>
      </c>
      <c r="J2289" s="956">
        <v>94.56</v>
      </c>
      <c r="K2289" s="956">
        <v>94.384</v>
      </c>
      <c r="L2289" s="956">
        <v>94.183999999999997</v>
      </c>
      <c r="M2289" s="957">
        <v>93.858000000000004</v>
      </c>
      <c r="N2289" s="1010"/>
      <c r="O2289" s="1010"/>
      <c r="P2289" s="1183"/>
    </row>
    <row r="2290" spans="1:16" ht="15.75">
      <c r="A2290" s="1038"/>
      <c r="B2290" s="1038"/>
      <c r="C2290" s="964">
        <v>4.4999999999999998E-2</v>
      </c>
      <c r="D2290" s="956"/>
      <c r="E2290" s="956"/>
      <c r="F2290" s="956"/>
      <c r="G2290" s="956"/>
      <c r="H2290" s="956">
        <v>95.046999999999997</v>
      </c>
      <c r="I2290" s="956">
        <v>95.046000000000006</v>
      </c>
      <c r="J2290" s="956">
        <v>95.04</v>
      </c>
      <c r="K2290" s="956">
        <v>94.864000000000004</v>
      </c>
      <c r="L2290" s="956">
        <v>94.662999999999997</v>
      </c>
      <c r="M2290" s="957">
        <v>94.337999999999994</v>
      </c>
      <c r="N2290" s="989"/>
      <c r="O2290" s="1010"/>
      <c r="P2290" s="1183"/>
    </row>
    <row r="2291" spans="1:16" ht="15.75">
      <c r="A2291" s="1038"/>
      <c r="B2291" s="1054"/>
      <c r="C2291" s="964">
        <v>4.6249999999999999E-2</v>
      </c>
      <c r="D2291" s="956"/>
      <c r="E2291" s="956"/>
      <c r="F2291" s="956"/>
      <c r="G2291" s="956"/>
      <c r="H2291" s="956">
        <v>95.525000000000006</v>
      </c>
      <c r="I2291" s="956">
        <v>95.522999999999996</v>
      </c>
      <c r="J2291" s="956">
        <v>95.516999999999996</v>
      </c>
      <c r="K2291" s="956">
        <v>95.340999999999994</v>
      </c>
      <c r="L2291" s="956">
        <v>95.141000000000005</v>
      </c>
      <c r="M2291" s="957">
        <v>94.814999999999998</v>
      </c>
      <c r="N2291" s="989"/>
      <c r="O2291" s="1010"/>
      <c r="P2291" s="1183"/>
    </row>
    <row r="2292" spans="1:16" ht="15.75">
      <c r="A2292" s="1038"/>
      <c r="B2292" s="1054"/>
      <c r="C2292" s="964">
        <v>4.7500000000000001E-2</v>
      </c>
      <c r="D2292" s="956"/>
      <c r="E2292" s="956"/>
      <c r="F2292" s="956"/>
      <c r="G2292" s="956"/>
      <c r="H2292" s="956">
        <v>95.998000000000005</v>
      </c>
      <c r="I2292" s="956">
        <v>95.997</v>
      </c>
      <c r="J2292" s="956">
        <v>95.99</v>
      </c>
      <c r="K2292" s="956">
        <v>95.814999999999998</v>
      </c>
      <c r="L2292" s="956">
        <v>95.614000000000004</v>
      </c>
      <c r="M2292" s="957">
        <v>95.289000000000001</v>
      </c>
      <c r="N2292" s="1010"/>
      <c r="O2292" s="1010"/>
      <c r="P2292" s="1183"/>
    </row>
    <row r="2293" spans="1:16" ht="15.75">
      <c r="A2293" s="1038"/>
      <c r="B2293" s="1054"/>
      <c r="C2293" s="964">
        <v>4.8750000000000002E-2</v>
      </c>
      <c r="D2293" s="956"/>
      <c r="E2293" s="956"/>
      <c r="F2293" s="956"/>
      <c r="G2293" s="956"/>
      <c r="H2293" s="956">
        <v>96.001000000000005</v>
      </c>
      <c r="I2293" s="956">
        <v>95.984999999999999</v>
      </c>
      <c r="J2293" s="956">
        <v>95.971999999999994</v>
      </c>
      <c r="K2293" s="956">
        <v>95.804000000000002</v>
      </c>
      <c r="L2293" s="956">
        <v>95.611000000000004</v>
      </c>
      <c r="M2293" s="957">
        <v>95.293000000000006</v>
      </c>
      <c r="N2293" s="1010"/>
      <c r="O2293" s="1148"/>
      <c r="P2293" s="1183"/>
    </row>
    <row r="2294" spans="1:16" ht="15.75">
      <c r="A2294" s="1038"/>
      <c r="B2294" s="1055"/>
      <c r="C2294" s="964">
        <v>0.05</v>
      </c>
      <c r="D2294" s="956"/>
      <c r="E2294" s="956"/>
      <c r="F2294" s="956"/>
      <c r="G2294" s="956"/>
      <c r="H2294" s="956">
        <v>96.474000000000004</v>
      </c>
      <c r="I2294" s="956">
        <v>96.457999999999998</v>
      </c>
      <c r="J2294" s="956">
        <v>96.444999999999993</v>
      </c>
      <c r="K2294" s="956">
        <v>96.277000000000001</v>
      </c>
      <c r="L2294" s="956">
        <v>96.084000000000003</v>
      </c>
      <c r="M2294" s="957">
        <v>95.766000000000005</v>
      </c>
      <c r="N2294" s="1010"/>
      <c r="O2294" s="1010"/>
      <c r="P2294" s="1183"/>
    </row>
    <row r="2295" spans="1:16" ht="15.75">
      <c r="A2295" s="1038"/>
      <c r="B2295" s="1055"/>
      <c r="C2295" s="964">
        <v>5.1249999999999997E-2</v>
      </c>
      <c r="D2295" s="956"/>
      <c r="E2295" s="956"/>
      <c r="F2295" s="956"/>
      <c r="G2295" s="956"/>
      <c r="H2295" s="956">
        <v>96.941999999999993</v>
      </c>
      <c r="I2295" s="956">
        <v>96.926000000000002</v>
      </c>
      <c r="J2295" s="956">
        <v>96.912999999999997</v>
      </c>
      <c r="K2295" s="956">
        <v>96.745000000000005</v>
      </c>
      <c r="L2295" s="956">
        <v>96.552000000000007</v>
      </c>
      <c r="M2295" s="957">
        <v>96.233999999999995</v>
      </c>
      <c r="N2295" s="1010"/>
      <c r="O2295" s="1010"/>
      <c r="P2295" s="1183"/>
    </row>
    <row r="2296" spans="1:16" ht="15.75">
      <c r="A2296" s="1038"/>
      <c r="B2296" s="1056"/>
      <c r="C2296" s="964">
        <v>5.2499999999999998E-2</v>
      </c>
      <c r="D2296" s="956"/>
      <c r="E2296" s="956"/>
      <c r="F2296" s="956"/>
      <c r="G2296" s="956"/>
      <c r="H2296" s="956">
        <v>97.406999999999996</v>
      </c>
      <c r="I2296" s="956">
        <v>97.391000000000005</v>
      </c>
      <c r="J2296" s="956">
        <v>97.378</v>
      </c>
      <c r="K2296" s="956">
        <v>97.21</v>
      </c>
      <c r="L2296" s="956">
        <v>97.016999999999996</v>
      </c>
      <c r="M2296" s="957">
        <v>96.698999999999998</v>
      </c>
      <c r="N2296" s="1010"/>
      <c r="O2296" s="1010"/>
      <c r="P2296" s="1183"/>
    </row>
    <row r="2297" spans="1:16" ht="15.75">
      <c r="A2297" s="1038"/>
      <c r="B2297" s="1056"/>
      <c r="C2297" s="964" t="s">
        <v>50</v>
      </c>
      <c r="D2297" s="956"/>
      <c r="E2297" s="956"/>
      <c r="F2297" s="956"/>
      <c r="G2297" s="956"/>
      <c r="H2297" s="956" t="s">
        <v>50</v>
      </c>
      <c r="I2297" s="956" t="s">
        <v>50</v>
      </c>
      <c r="J2297" s="956" t="s">
        <v>50</v>
      </c>
      <c r="K2297" s="956" t="s">
        <v>50</v>
      </c>
      <c r="L2297" s="956" t="s">
        <v>50</v>
      </c>
      <c r="M2297" s="957" t="s">
        <v>50</v>
      </c>
      <c r="N2297" s="1010"/>
      <c r="O2297" s="1010"/>
      <c r="P2297" s="1183"/>
    </row>
    <row r="2298" spans="1:16" ht="15.75">
      <c r="A2298" s="1038"/>
      <c r="B2298" s="1056"/>
      <c r="C2298" s="964" t="s">
        <v>50</v>
      </c>
      <c r="D2298" s="956"/>
      <c r="E2298" s="956"/>
      <c r="F2298" s="956"/>
      <c r="G2298" s="956"/>
      <c r="H2298" s="956" t="s">
        <v>50</v>
      </c>
      <c r="I2298" s="956" t="s">
        <v>50</v>
      </c>
      <c r="J2298" s="956" t="s">
        <v>50</v>
      </c>
      <c r="K2298" s="956" t="s">
        <v>50</v>
      </c>
      <c r="L2298" s="956" t="s">
        <v>50</v>
      </c>
      <c r="M2298" s="957" t="s">
        <v>50</v>
      </c>
      <c r="N2298" s="1010"/>
      <c r="O2298" s="1010"/>
      <c r="P2298" s="1183"/>
    </row>
    <row r="2299" spans="1:16" ht="15.75">
      <c r="A2299" s="1010"/>
      <c r="B2299" s="1010"/>
      <c r="C2299" s="964" t="s">
        <v>50</v>
      </c>
      <c r="D2299" s="956"/>
      <c r="E2299" s="956"/>
      <c r="F2299" s="956"/>
      <c r="G2299" s="956"/>
      <c r="H2299" s="956" t="s">
        <v>50</v>
      </c>
      <c r="I2299" s="956" t="s">
        <v>50</v>
      </c>
      <c r="J2299" s="956" t="s">
        <v>50</v>
      </c>
      <c r="K2299" s="956" t="s">
        <v>50</v>
      </c>
      <c r="L2299" s="956" t="s">
        <v>50</v>
      </c>
      <c r="M2299" s="957" t="s">
        <v>50</v>
      </c>
      <c r="N2299" s="1010"/>
      <c r="O2299" s="1010"/>
      <c r="P2299" s="1183"/>
    </row>
    <row r="2300" spans="1:16" ht="15.75">
      <c r="A2300" s="1010"/>
      <c r="B2300" s="1010"/>
      <c r="C2300" s="964" t="s">
        <v>50</v>
      </c>
      <c r="D2300" s="956"/>
      <c r="E2300" s="956"/>
      <c r="F2300" s="956"/>
      <c r="G2300" s="956"/>
      <c r="H2300" s="956" t="s">
        <v>50</v>
      </c>
      <c r="I2300" s="956" t="s">
        <v>50</v>
      </c>
      <c r="J2300" s="956" t="s">
        <v>50</v>
      </c>
      <c r="K2300" s="956" t="s">
        <v>50</v>
      </c>
      <c r="L2300" s="956" t="s">
        <v>50</v>
      </c>
      <c r="M2300" s="957" t="s">
        <v>50</v>
      </c>
      <c r="N2300" s="1010"/>
      <c r="O2300" s="1010"/>
      <c r="P2300" s="1183"/>
    </row>
    <row r="2301" spans="1:16" ht="16.5" thickBot="1">
      <c r="A2301" s="1010"/>
      <c r="B2301" s="1010"/>
      <c r="C2301" s="965" t="s">
        <v>50</v>
      </c>
      <c r="D2301" s="959"/>
      <c r="E2301" s="959"/>
      <c r="F2301" s="959"/>
      <c r="G2301" s="959"/>
      <c r="H2301" s="959" t="s">
        <v>50</v>
      </c>
      <c r="I2301" s="959" t="s">
        <v>50</v>
      </c>
      <c r="J2301" s="959" t="s">
        <v>50</v>
      </c>
      <c r="K2301" s="959" t="s">
        <v>50</v>
      </c>
      <c r="L2301" s="959" t="s">
        <v>50</v>
      </c>
      <c r="M2301" s="960" t="s">
        <v>50</v>
      </c>
      <c r="N2301" s="1010"/>
      <c r="O2301" s="1010"/>
      <c r="P2301" s="1183"/>
    </row>
    <row r="2302" spans="1:16" ht="16.5" thickBot="1">
      <c r="A2302" s="973"/>
      <c r="B2302" s="973"/>
      <c r="C2302" s="1815" t="s">
        <v>795</v>
      </c>
      <c r="D2302" s="1830"/>
      <c r="E2302" s="1830"/>
      <c r="F2302" s="1830"/>
      <c r="G2302" s="1830"/>
      <c r="H2302" s="1830"/>
      <c r="I2302" s="1830"/>
      <c r="J2302" s="1830"/>
      <c r="K2302" s="1830"/>
      <c r="L2302" s="1830"/>
      <c r="M2302" s="1831"/>
      <c r="N2302" s="973"/>
      <c r="O2302" s="973"/>
      <c r="P2302" s="1183"/>
    </row>
    <row r="2303" spans="1:16" ht="15.75">
      <c r="A2303" s="972"/>
      <c r="B2303" s="972"/>
      <c r="C2303" s="1035" t="s">
        <v>796</v>
      </c>
      <c r="D2303" s="940"/>
      <c r="E2303" s="940"/>
      <c r="F2303" s="940"/>
      <c r="G2303" s="940"/>
      <c r="H2303" s="940"/>
      <c r="I2303" s="940"/>
      <c r="J2303" s="943"/>
      <c r="K2303" s="943"/>
      <c r="L2303" s="940"/>
      <c r="M2303" s="966" t="s">
        <v>797</v>
      </c>
      <c r="N2303" s="974"/>
      <c r="O2303" s="1136"/>
      <c r="P2303" s="1183"/>
    </row>
    <row r="2304" spans="1:16" ht="15.75">
      <c r="A2304" s="972"/>
      <c r="B2304" s="972"/>
      <c r="C2304" s="963"/>
      <c r="D2304" s="946"/>
      <c r="E2304" s="946"/>
      <c r="F2304" s="946"/>
      <c r="G2304" s="946"/>
      <c r="H2304" s="946"/>
      <c r="I2304" s="946"/>
      <c r="J2304" s="947"/>
      <c r="K2304" s="947"/>
      <c r="L2304" s="946"/>
      <c r="M2304" s="948"/>
      <c r="N2304" s="974"/>
      <c r="O2304" s="1136"/>
      <c r="P2304" s="1183"/>
    </row>
    <row r="2305" spans="1:16" ht="15.75">
      <c r="A2305" s="972"/>
      <c r="B2305" s="972"/>
      <c r="C2305" s="949"/>
      <c r="D2305" s="950"/>
      <c r="E2305" s="950"/>
      <c r="F2305" s="950"/>
      <c r="G2305" s="950"/>
      <c r="H2305" s="950"/>
      <c r="I2305" s="950"/>
      <c r="J2305" s="950"/>
      <c r="K2305" s="950"/>
      <c r="L2305" s="950"/>
      <c r="M2305" s="951"/>
      <c r="N2305" s="972"/>
      <c r="O2305" s="978"/>
      <c r="P2305" s="1183"/>
    </row>
    <row r="2306" spans="1:16" ht="15.75">
      <c r="A2306" s="976"/>
      <c r="B2306" s="976"/>
      <c r="C2306" s="952" t="s">
        <v>548</v>
      </c>
      <c r="D2306" s="953" t="s">
        <v>549</v>
      </c>
      <c r="E2306" s="953" t="s">
        <v>550</v>
      </c>
      <c r="F2306" s="953" t="s">
        <v>551</v>
      </c>
      <c r="G2306" s="953" t="s">
        <v>552</v>
      </c>
      <c r="H2306" s="953" t="s">
        <v>553</v>
      </c>
      <c r="I2306" s="953" t="s">
        <v>554</v>
      </c>
      <c r="J2306" s="953" t="s">
        <v>555</v>
      </c>
      <c r="K2306" s="953" t="s">
        <v>556</v>
      </c>
      <c r="L2306" s="953" t="s">
        <v>557</v>
      </c>
      <c r="M2306" s="954" t="s">
        <v>558</v>
      </c>
      <c r="N2306" s="976"/>
      <c r="O2306" s="976"/>
      <c r="P2306" s="1183"/>
    </row>
    <row r="2307" spans="1:16" ht="15.75">
      <c r="A2307" s="976"/>
      <c r="B2307" s="976"/>
      <c r="C2307" s="964">
        <v>4.3749999999999997E-2</v>
      </c>
      <c r="D2307" s="956"/>
      <c r="E2307" s="956"/>
      <c r="F2307" s="956"/>
      <c r="G2307" s="956"/>
      <c r="H2307" s="956">
        <v>93.004000000000005</v>
      </c>
      <c r="I2307" s="956">
        <v>93.004999999999995</v>
      </c>
      <c r="J2307" s="956">
        <v>93.019000000000005</v>
      </c>
      <c r="K2307" s="956" t="s">
        <v>50</v>
      </c>
      <c r="L2307" s="956" t="s">
        <v>50</v>
      </c>
      <c r="M2307" s="957" t="s">
        <v>50</v>
      </c>
      <c r="N2307" s="976"/>
      <c r="O2307" s="976"/>
      <c r="P2307" s="1183"/>
    </row>
    <row r="2308" spans="1:16" ht="15.75">
      <c r="A2308" s="1044"/>
      <c r="B2308" s="977"/>
      <c r="C2308" s="964">
        <v>4.4999999999999998E-2</v>
      </c>
      <c r="D2308" s="956"/>
      <c r="E2308" s="956"/>
      <c r="F2308" s="956"/>
      <c r="G2308" s="956"/>
      <c r="H2308" s="956">
        <v>93.566000000000003</v>
      </c>
      <c r="I2308" s="956">
        <v>93.567999999999998</v>
      </c>
      <c r="J2308" s="956">
        <v>93.581000000000003</v>
      </c>
      <c r="K2308" s="956">
        <v>93.426000000000002</v>
      </c>
      <c r="L2308" s="956">
        <v>93.245000000000005</v>
      </c>
      <c r="M2308" s="957" t="s">
        <v>50</v>
      </c>
      <c r="N2308" s="977"/>
      <c r="O2308" s="977"/>
      <c r="P2308" s="1183"/>
    </row>
    <row r="2309" spans="1:16" ht="15.75">
      <c r="A2309" s="1044"/>
      <c r="B2309" s="977"/>
      <c r="C2309" s="964">
        <v>4.6249999999999999E-2</v>
      </c>
      <c r="D2309" s="956"/>
      <c r="E2309" s="956"/>
      <c r="F2309" s="956"/>
      <c r="G2309" s="956"/>
      <c r="H2309" s="956">
        <v>94.129000000000005</v>
      </c>
      <c r="I2309" s="956">
        <v>94.13</v>
      </c>
      <c r="J2309" s="956">
        <v>94.144000000000005</v>
      </c>
      <c r="K2309" s="956">
        <v>93.988</v>
      </c>
      <c r="L2309" s="956">
        <v>93.807000000000002</v>
      </c>
      <c r="M2309" s="957">
        <v>93.501000000000005</v>
      </c>
      <c r="N2309" s="977"/>
      <c r="O2309" s="977"/>
      <c r="P2309" s="1183"/>
    </row>
    <row r="2310" spans="1:16" ht="15.75">
      <c r="A2310" s="1044"/>
      <c r="B2310" s="977"/>
      <c r="C2310" s="964">
        <v>4.7500000000000001E-2</v>
      </c>
      <c r="D2310" s="956"/>
      <c r="E2310" s="956"/>
      <c r="F2310" s="956"/>
      <c r="G2310" s="956"/>
      <c r="H2310" s="956">
        <v>95.281999999999996</v>
      </c>
      <c r="I2310" s="956">
        <v>95.268000000000001</v>
      </c>
      <c r="J2310" s="956">
        <v>95.266999999999996</v>
      </c>
      <c r="K2310" s="956">
        <v>95.103999999999999</v>
      </c>
      <c r="L2310" s="956">
        <v>94.915999999999997</v>
      </c>
      <c r="M2310" s="957">
        <v>94.602999999999994</v>
      </c>
      <c r="N2310" s="977"/>
      <c r="O2310" s="977"/>
      <c r="P2310" s="1183"/>
    </row>
    <row r="2311" spans="1:16" ht="15.75">
      <c r="A2311" s="1044"/>
      <c r="B2311" s="977"/>
      <c r="C2311" s="964">
        <v>4.8750000000000002E-2</v>
      </c>
      <c r="D2311" s="956"/>
      <c r="E2311" s="956"/>
      <c r="F2311" s="956"/>
      <c r="G2311" s="956"/>
      <c r="H2311" s="956">
        <v>95.843999999999994</v>
      </c>
      <c r="I2311" s="956">
        <v>95.83</v>
      </c>
      <c r="J2311" s="956">
        <v>95.83</v>
      </c>
      <c r="K2311" s="956">
        <v>95.667000000000002</v>
      </c>
      <c r="L2311" s="956">
        <v>95.477999999999994</v>
      </c>
      <c r="M2311" s="957">
        <v>95.165000000000006</v>
      </c>
      <c r="N2311" s="977"/>
      <c r="O2311" s="977"/>
      <c r="P2311" s="1183"/>
    </row>
    <row r="2312" spans="1:16" ht="15.75">
      <c r="A2312" s="1044"/>
      <c r="B2312" s="977"/>
      <c r="C2312" s="964">
        <v>4.99E-2</v>
      </c>
      <c r="D2312" s="956"/>
      <c r="E2312" s="956"/>
      <c r="F2312" s="956"/>
      <c r="G2312" s="956"/>
      <c r="H2312" s="956">
        <v>96.361999999999995</v>
      </c>
      <c r="I2312" s="956">
        <v>96.347999999999999</v>
      </c>
      <c r="J2312" s="956">
        <v>96.346999999999994</v>
      </c>
      <c r="K2312" s="956">
        <v>96.183999999999997</v>
      </c>
      <c r="L2312" s="956">
        <v>95.995999999999995</v>
      </c>
      <c r="M2312" s="957">
        <v>95.683000000000007</v>
      </c>
      <c r="N2312" s="977"/>
      <c r="O2312" s="977"/>
      <c r="P2312" s="1183"/>
    </row>
    <row r="2313" spans="1:16" ht="15.75">
      <c r="A2313" s="1044"/>
      <c r="B2313" s="977"/>
      <c r="C2313" s="964">
        <v>0.05</v>
      </c>
      <c r="D2313" s="956"/>
      <c r="E2313" s="956"/>
      <c r="F2313" s="956"/>
      <c r="G2313" s="956"/>
      <c r="H2313" s="956">
        <v>96.406999999999996</v>
      </c>
      <c r="I2313" s="956">
        <v>96.393000000000001</v>
      </c>
      <c r="J2313" s="956">
        <v>96.391999999999996</v>
      </c>
      <c r="K2313" s="956">
        <v>96.228999999999999</v>
      </c>
      <c r="L2313" s="956">
        <v>96.040999999999997</v>
      </c>
      <c r="M2313" s="957">
        <v>95.727999999999994</v>
      </c>
      <c r="N2313" s="977"/>
      <c r="O2313" s="977"/>
      <c r="P2313" s="1183"/>
    </row>
    <row r="2314" spans="1:16" ht="15.75">
      <c r="A2314" s="1044"/>
      <c r="B2314" s="977"/>
      <c r="C2314" s="964">
        <v>5.1249999999999997E-2</v>
      </c>
      <c r="D2314" s="956"/>
      <c r="E2314" s="956"/>
      <c r="F2314" s="956"/>
      <c r="G2314" s="956"/>
      <c r="H2314" s="956">
        <v>96.968999999999994</v>
      </c>
      <c r="I2314" s="956">
        <v>96.954999999999998</v>
      </c>
      <c r="J2314" s="956">
        <v>96.954999999999998</v>
      </c>
      <c r="K2314" s="956">
        <v>96.792000000000002</v>
      </c>
      <c r="L2314" s="956">
        <v>96.602999999999994</v>
      </c>
      <c r="M2314" s="957">
        <v>96.29</v>
      </c>
      <c r="N2314" s="977"/>
      <c r="O2314" s="977"/>
      <c r="P2314" s="1183"/>
    </row>
    <row r="2315" spans="1:16" ht="15.75">
      <c r="A2315" s="1044"/>
      <c r="B2315" s="977"/>
      <c r="C2315" s="964">
        <v>5.2499999999999998E-2</v>
      </c>
      <c r="D2315" s="956"/>
      <c r="E2315" s="956"/>
      <c r="F2315" s="956"/>
      <c r="G2315" s="956"/>
      <c r="H2315" s="956">
        <v>97.668999999999997</v>
      </c>
      <c r="I2315" s="956">
        <v>97.638999999999996</v>
      </c>
      <c r="J2315" s="956">
        <v>97.622</v>
      </c>
      <c r="K2315" s="956">
        <v>97.436999999999998</v>
      </c>
      <c r="L2315" s="956">
        <v>97.225999999999999</v>
      </c>
      <c r="M2315" s="957">
        <v>96.891000000000005</v>
      </c>
      <c r="N2315" s="977"/>
      <c r="O2315" s="977"/>
      <c r="P2315" s="1183"/>
    </row>
    <row r="2316" spans="1:16" ht="15.75">
      <c r="A2316" s="1044"/>
      <c r="B2316" s="977"/>
      <c r="C2316" s="964">
        <v>5.3749999999999999E-2</v>
      </c>
      <c r="D2316" s="956"/>
      <c r="E2316" s="956"/>
      <c r="F2316" s="956"/>
      <c r="G2316" s="956"/>
      <c r="H2316" s="956">
        <v>98.227999999999994</v>
      </c>
      <c r="I2316" s="956">
        <v>98.197999999999993</v>
      </c>
      <c r="J2316" s="956">
        <v>98.180999999999997</v>
      </c>
      <c r="K2316" s="956">
        <v>97.995000000000005</v>
      </c>
      <c r="L2316" s="956">
        <v>97.784000000000006</v>
      </c>
      <c r="M2316" s="957">
        <v>97.448999999999998</v>
      </c>
      <c r="N2316" s="977"/>
      <c r="O2316" s="977"/>
      <c r="P2316" s="1183"/>
    </row>
    <row r="2317" spans="1:16" ht="15.75">
      <c r="A2317" s="1044"/>
      <c r="B2317" s="977"/>
      <c r="C2317" s="964">
        <v>5.5E-2</v>
      </c>
      <c r="D2317" s="956"/>
      <c r="E2317" s="956"/>
      <c r="F2317" s="956"/>
      <c r="G2317" s="956"/>
      <c r="H2317" s="956">
        <v>98.757999999999996</v>
      </c>
      <c r="I2317" s="956">
        <v>98.727999999999994</v>
      </c>
      <c r="J2317" s="956">
        <v>98.710999999999999</v>
      </c>
      <c r="K2317" s="956">
        <v>98.525999999999996</v>
      </c>
      <c r="L2317" s="956">
        <v>98.314999999999998</v>
      </c>
      <c r="M2317" s="957">
        <v>97.98</v>
      </c>
      <c r="N2317" s="977"/>
      <c r="O2317" s="977"/>
      <c r="P2317" s="1183"/>
    </row>
    <row r="2318" spans="1:16" ht="15.75">
      <c r="A2318" s="1044"/>
      <c r="B2318" s="977"/>
      <c r="C2318" s="964">
        <v>5.6250000000000001E-2</v>
      </c>
      <c r="D2318" s="956"/>
      <c r="E2318" s="956"/>
      <c r="F2318" s="956"/>
      <c r="G2318" s="956"/>
      <c r="H2318" s="956">
        <v>99.272000000000006</v>
      </c>
      <c r="I2318" s="956">
        <v>99.242000000000004</v>
      </c>
      <c r="J2318" s="956">
        <v>99.224999999999994</v>
      </c>
      <c r="K2318" s="956">
        <v>99.04</v>
      </c>
      <c r="L2318" s="956">
        <v>98.828999999999994</v>
      </c>
      <c r="M2318" s="957">
        <v>98.492999999999995</v>
      </c>
      <c r="N2318" s="977"/>
      <c r="O2318" s="977"/>
      <c r="P2318" s="1183"/>
    </row>
    <row r="2319" spans="1:16" ht="15.75">
      <c r="A2319" s="1044"/>
      <c r="B2319" s="977"/>
      <c r="C2319" s="964">
        <v>5.7500000000000002E-2</v>
      </c>
      <c r="D2319" s="956"/>
      <c r="E2319" s="956"/>
      <c r="F2319" s="956"/>
      <c r="G2319" s="956"/>
      <c r="H2319" s="956">
        <v>99.771000000000001</v>
      </c>
      <c r="I2319" s="956">
        <v>99.741</v>
      </c>
      <c r="J2319" s="956">
        <v>99.724000000000004</v>
      </c>
      <c r="K2319" s="956">
        <v>99.539000000000001</v>
      </c>
      <c r="L2319" s="956">
        <v>99.328000000000003</v>
      </c>
      <c r="M2319" s="957">
        <v>98.992999999999995</v>
      </c>
      <c r="N2319" s="977"/>
      <c r="O2319" s="977"/>
      <c r="P2319" s="1183"/>
    </row>
    <row r="2320" spans="1:16" ht="15.75">
      <c r="A2320" s="1044"/>
      <c r="B2320" s="977"/>
      <c r="C2320" s="964">
        <v>5.8749999999999997E-2</v>
      </c>
      <c r="D2320" s="956"/>
      <c r="E2320" s="956"/>
      <c r="F2320" s="956"/>
      <c r="G2320" s="956"/>
      <c r="H2320" s="956">
        <v>99.686999999999998</v>
      </c>
      <c r="I2320" s="956">
        <v>99.634</v>
      </c>
      <c r="J2320" s="956">
        <v>99.596000000000004</v>
      </c>
      <c r="K2320" s="956">
        <v>99.403000000000006</v>
      </c>
      <c r="L2320" s="956">
        <v>99.185000000000002</v>
      </c>
      <c r="M2320" s="957">
        <v>98.841999999999999</v>
      </c>
      <c r="N2320" s="977"/>
      <c r="O2320" s="977"/>
      <c r="P2320" s="1183"/>
    </row>
    <row r="2321" spans="1:16" ht="15.75">
      <c r="A2321" s="1044"/>
      <c r="B2321" s="977"/>
      <c r="C2321" s="964">
        <v>5.9900000000000002E-2</v>
      </c>
      <c r="D2321" s="956"/>
      <c r="E2321" s="956"/>
      <c r="F2321" s="956"/>
      <c r="G2321" s="956"/>
      <c r="H2321" s="956">
        <v>100.145</v>
      </c>
      <c r="I2321" s="956">
        <v>100.09099999999999</v>
      </c>
      <c r="J2321" s="956">
        <v>100.054</v>
      </c>
      <c r="K2321" s="956">
        <v>99.861000000000004</v>
      </c>
      <c r="L2321" s="956">
        <v>99.643000000000001</v>
      </c>
      <c r="M2321" s="957">
        <v>99.3</v>
      </c>
      <c r="N2321" s="977"/>
      <c r="O2321" s="977"/>
      <c r="P2321" s="1183"/>
    </row>
    <row r="2322" spans="1:16" ht="15.75">
      <c r="A2322" s="1044"/>
      <c r="B2322" s="977"/>
      <c r="C2322" s="964">
        <v>0.06</v>
      </c>
      <c r="D2322" s="956"/>
      <c r="E2322" s="956"/>
      <c r="F2322" s="956"/>
      <c r="G2322" s="956"/>
      <c r="H2322" s="956">
        <v>100.18600000000001</v>
      </c>
      <c r="I2322" s="956">
        <v>100.133</v>
      </c>
      <c r="J2322" s="956">
        <v>100.096</v>
      </c>
      <c r="K2322" s="956">
        <v>99.903000000000006</v>
      </c>
      <c r="L2322" s="956">
        <v>99.685000000000002</v>
      </c>
      <c r="M2322" s="957">
        <v>99.341999999999999</v>
      </c>
      <c r="N2322" s="977"/>
      <c r="O2322" s="977"/>
      <c r="P2322" s="1183"/>
    </row>
    <row r="2323" spans="1:16" ht="15.75">
      <c r="A2323" s="1152"/>
      <c r="B2323" s="1152"/>
      <c r="C2323" s="964">
        <v>6.1249999999999999E-2</v>
      </c>
      <c r="D2323" s="956"/>
      <c r="E2323" s="956"/>
      <c r="F2323" s="956"/>
      <c r="G2323" s="956"/>
      <c r="H2323" s="956">
        <v>100.67</v>
      </c>
      <c r="I2323" s="956">
        <v>100.616</v>
      </c>
      <c r="J2323" s="956">
        <v>100.57899999999999</v>
      </c>
      <c r="K2323" s="956">
        <v>100.386</v>
      </c>
      <c r="L2323" s="956">
        <v>100.16800000000001</v>
      </c>
      <c r="M2323" s="957">
        <v>99.825000000000003</v>
      </c>
      <c r="N2323" s="1152"/>
      <c r="O2323" s="1152"/>
      <c r="P2323" s="1183"/>
    </row>
    <row r="2324" spans="1:16" ht="15.75">
      <c r="A2324" s="1153"/>
      <c r="B2324" s="1153"/>
      <c r="C2324" s="964">
        <v>6.25E-2</v>
      </c>
      <c r="D2324" s="956"/>
      <c r="E2324" s="956"/>
      <c r="F2324" s="956"/>
      <c r="G2324" s="956"/>
      <c r="H2324" s="956">
        <v>100.985</v>
      </c>
      <c r="I2324" s="956">
        <v>100.932</v>
      </c>
      <c r="J2324" s="956">
        <v>100.895</v>
      </c>
      <c r="K2324" s="956">
        <v>100.702</v>
      </c>
      <c r="L2324" s="956">
        <v>100.48399999999999</v>
      </c>
      <c r="M2324" s="957">
        <v>100.14100000000001</v>
      </c>
      <c r="N2324" s="1153"/>
      <c r="O2324" s="1154"/>
      <c r="P2324" s="1183"/>
    </row>
    <row r="2325" spans="1:16" ht="15.75">
      <c r="A2325" s="1155"/>
      <c r="B2325" s="1155"/>
      <c r="C2325" s="964">
        <v>6.3750000000000001E-2</v>
      </c>
      <c r="D2325" s="956"/>
      <c r="E2325" s="956"/>
      <c r="F2325" s="956"/>
      <c r="G2325" s="956"/>
      <c r="H2325" s="956">
        <v>100.373</v>
      </c>
      <c r="I2325" s="956">
        <v>100.25700000000001</v>
      </c>
      <c r="J2325" s="956">
        <v>100.16200000000001</v>
      </c>
      <c r="K2325" s="956">
        <v>99.932000000000002</v>
      </c>
      <c r="L2325" s="956">
        <v>99.677000000000007</v>
      </c>
      <c r="M2325" s="957">
        <v>99.296000000000006</v>
      </c>
      <c r="N2325" s="1155"/>
      <c r="O2325" s="1155"/>
      <c r="P2325" s="1183"/>
    </row>
    <row r="2326" spans="1:16" ht="16.5" thickBot="1">
      <c r="A2326" s="1156"/>
      <c r="B2326" s="976"/>
      <c r="C2326" s="965">
        <v>6.5000000000000002E-2</v>
      </c>
      <c r="D2326" s="959"/>
      <c r="E2326" s="959"/>
      <c r="F2326" s="959"/>
      <c r="G2326" s="959"/>
      <c r="H2326" s="959">
        <v>100.836</v>
      </c>
      <c r="I2326" s="959">
        <v>100.72</v>
      </c>
      <c r="J2326" s="959">
        <v>100.625</v>
      </c>
      <c r="K2326" s="959">
        <v>100.395</v>
      </c>
      <c r="L2326" s="959">
        <v>100.14</v>
      </c>
      <c r="M2326" s="960">
        <v>99.76</v>
      </c>
      <c r="N2326" s="976"/>
      <c r="O2326" s="976"/>
      <c r="P2326" s="1183"/>
    </row>
    <row r="2327" spans="1:16" ht="16.5" thickBot="1">
      <c r="A2327" s="976"/>
      <c r="B2327" s="976"/>
      <c r="C2327" s="1815" t="s">
        <v>798</v>
      </c>
      <c r="D2327" s="1830"/>
      <c r="E2327" s="1830"/>
      <c r="F2327" s="1830"/>
      <c r="G2327" s="1830"/>
      <c r="H2327" s="1830"/>
      <c r="I2327" s="1830"/>
      <c r="J2327" s="1830"/>
      <c r="K2327" s="1830"/>
      <c r="L2327" s="1830"/>
      <c r="M2327" s="1831"/>
      <c r="N2327" s="976"/>
      <c r="O2327" s="976"/>
      <c r="P2327" s="1183"/>
    </row>
    <row r="2328" spans="1:16" ht="15.75">
      <c r="A2328" s="1044"/>
      <c r="B2328" s="977"/>
      <c r="C2328" s="1035" t="s">
        <v>799</v>
      </c>
      <c r="D2328" s="940"/>
      <c r="E2328" s="940"/>
      <c r="F2328" s="940"/>
      <c r="G2328" s="940"/>
      <c r="H2328" s="940"/>
      <c r="I2328" s="940"/>
      <c r="J2328" s="943"/>
      <c r="K2328" s="943"/>
      <c r="L2328" s="940"/>
      <c r="M2328" s="966" t="s">
        <v>800</v>
      </c>
      <c r="N2328" s="977"/>
      <c r="O2328" s="977"/>
      <c r="P2328" s="1183"/>
    </row>
    <row r="2329" spans="1:16" ht="15.75">
      <c r="A2329" s="1044"/>
      <c r="B2329" s="977"/>
      <c r="C2329" s="963"/>
      <c r="D2329" s="946"/>
      <c r="E2329" s="946"/>
      <c r="F2329" s="946"/>
      <c r="G2329" s="946"/>
      <c r="H2329" s="946"/>
      <c r="I2329" s="946"/>
      <c r="J2329" s="947"/>
      <c r="K2329" s="947"/>
      <c r="L2329" s="946"/>
      <c r="M2329" s="948"/>
      <c r="N2329" s="977"/>
      <c r="O2329" s="977"/>
      <c r="P2329" s="1183"/>
    </row>
    <row r="2330" spans="1:16" ht="15.75">
      <c r="A2330" s="1044"/>
      <c r="B2330" s="977"/>
      <c r="C2330" s="949"/>
      <c r="D2330" s="950"/>
      <c r="E2330" s="950"/>
      <c r="F2330" s="950"/>
      <c r="G2330" s="950"/>
      <c r="H2330" s="950"/>
      <c r="I2330" s="950"/>
      <c r="J2330" s="950"/>
      <c r="K2330" s="950"/>
      <c r="L2330" s="950"/>
      <c r="M2330" s="951"/>
      <c r="N2330" s="977"/>
      <c r="O2330" s="977"/>
      <c r="P2330" s="1183"/>
    </row>
    <row r="2331" spans="1:16" ht="15.75">
      <c r="A2331" s="1044"/>
      <c r="B2331" s="977"/>
      <c r="C2331" s="952" t="s">
        <v>548</v>
      </c>
      <c r="D2331" s="953" t="s">
        <v>549</v>
      </c>
      <c r="E2331" s="953" t="s">
        <v>550</v>
      </c>
      <c r="F2331" s="953" t="s">
        <v>551</v>
      </c>
      <c r="G2331" s="953" t="s">
        <v>552</v>
      </c>
      <c r="H2331" s="953" t="s">
        <v>553</v>
      </c>
      <c r="I2331" s="953" t="s">
        <v>554</v>
      </c>
      <c r="J2331" s="953" t="s">
        <v>555</v>
      </c>
      <c r="K2331" s="953" t="s">
        <v>556</v>
      </c>
      <c r="L2331" s="953" t="s">
        <v>557</v>
      </c>
      <c r="M2331" s="954" t="s">
        <v>558</v>
      </c>
      <c r="N2331" s="977"/>
      <c r="O2331" s="977"/>
      <c r="P2331" s="1183"/>
    </row>
    <row r="2332" spans="1:16" ht="15.75">
      <c r="A2332" s="1044"/>
      <c r="B2332" s="977"/>
      <c r="C2332" s="964">
        <v>3.5000000000000003E-2</v>
      </c>
      <c r="D2332" s="956"/>
      <c r="E2332" s="956"/>
      <c r="F2332" s="956"/>
      <c r="G2332" s="956"/>
      <c r="H2332" s="956">
        <v>94.018000000000001</v>
      </c>
      <c r="I2332" s="956">
        <v>94.016999999999996</v>
      </c>
      <c r="J2332" s="956">
        <v>94.021000000000001</v>
      </c>
      <c r="K2332" s="956">
        <v>93.875</v>
      </c>
      <c r="L2332" s="956">
        <v>93.704999999999998</v>
      </c>
      <c r="M2332" s="957">
        <v>93.41</v>
      </c>
      <c r="N2332" s="977"/>
      <c r="O2332" s="977"/>
      <c r="P2332" s="1183"/>
    </row>
    <row r="2333" spans="1:16" ht="15.75">
      <c r="A2333" s="1044"/>
      <c r="B2333" s="977"/>
      <c r="C2333" s="964">
        <v>3.6249999999999998E-2</v>
      </c>
      <c r="D2333" s="956"/>
      <c r="E2333" s="956"/>
      <c r="F2333" s="956"/>
      <c r="G2333" s="956"/>
      <c r="H2333" s="956">
        <v>94.507000000000005</v>
      </c>
      <c r="I2333" s="956">
        <v>94.504999999999995</v>
      </c>
      <c r="J2333" s="956">
        <v>94.509</v>
      </c>
      <c r="K2333" s="956">
        <v>94.364000000000004</v>
      </c>
      <c r="L2333" s="956">
        <v>94.192999999999998</v>
      </c>
      <c r="M2333" s="957">
        <v>93.897999999999996</v>
      </c>
      <c r="N2333" s="977"/>
      <c r="O2333" s="977"/>
      <c r="P2333" s="1183"/>
    </row>
    <row r="2334" spans="1:16" ht="15.75">
      <c r="A2334" s="1044"/>
      <c r="B2334" s="977"/>
      <c r="C2334" s="964">
        <v>3.7499999999999999E-2</v>
      </c>
      <c r="D2334" s="956"/>
      <c r="E2334" s="956"/>
      <c r="F2334" s="956"/>
      <c r="G2334" s="956"/>
      <c r="H2334" s="956">
        <v>94.995000000000005</v>
      </c>
      <c r="I2334" s="956">
        <v>94.994</v>
      </c>
      <c r="J2334" s="956">
        <v>94.998000000000005</v>
      </c>
      <c r="K2334" s="956">
        <v>94.852000000000004</v>
      </c>
      <c r="L2334" s="956">
        <v>94.682000000000002</v>
      </c>
      <c r="M2334" s="957">
        <v>94.385999999999996</v>
      </c>
      <c r="N2334" s="977"/>
      <c r="O2334" s="977"/>
      <c r="P2334" s="1183"/>
    </row>
    <row r="2335" spans="1:16" ht="15.75">
      <c r="A2335" s="1044"/>
      <c r="B2335" s="977"/>
      <c r="C2335" s="964">
        <v>3.875E-2</v>
      </c>
      <c r="D2335" s="956"/>
      <c r="E2335" s="956"/>
      <c r="F2335" s="956"/>
      <c r="G2335" s="956"/>
      <c r="H2335" s="956">
        <v>95.417000000000002</v>
      </c>
      <c r="I2335" s="956">
        <v>95.408000000000001</v>
      </c>
      <c r="J2335" s="956">
        <v>95.406999999999996</v>
      </c>
      <c r="K2335" s="956">
        <v>95.262</v>
      </c>
      <c r="L2335" s="956">
        <v>95.090999999999994</v>
      </c>
      <c r="M2335" s="957">
        <v>94.796000000000006</v>
      </c>
      <c r="N2335" s="977"/>
      <c r="O2335" s="977"/>
      <c r="P2335" s="1183"/>
    </row>
    <row r="2336" spans="1:16" ht="15.75">
      <c r="A2336" s="1044"/>
      <c r="B2336" s="977"/>
      <c r="C2336" s="964">
        <v>0.04</v>
      </c>
      <c r="D2336" s="956"/>
      <c r="E2336" s="956"/>
      <c r="F2336" s="956"/>
      <c r="G2336" s="956"/>
      <c r="H2336" s="956">
        <v>95.905000000000001</v>
      </c>
      <c r="I2336" s="956">
        <v>95.897000000000006</v>
      </c>
      <c r="J2336" s="956">
        <v>95.896000000000001</v>
      </c>
      <c r="K2336" s="956">
        <v>95.75</v>
      </c>
      <c r="L2336" s="956">
        <v>95.58</v>
      </c>
      <c r="M2336" s="957">
        <v>95.284999999999997</v>
      </c>
      <c r="N2336" s="977"/>
      <c r="O2336" s="977"/>
      <c r="P2336" s="1183"/>
    </row>
    <row r="2337" spans="1:16" ht="15.75">
      <c r="A2337" s="1044"/>
      <c r="B2337" s="977"/>
      <c r="C2337" s="964">
        <v>4.1250000000000002E-2</v>
      </c>
      <c r="D2337" s="956"/>
      <c r="E2337" s="956"/>
      <c r="F2337" s="956"/>
      <c r="G2337" s="956"/>
      <c r="H2337" s="956">
        <v>96.394000000000005</v>
      </c>
      <c r="I2337" s="956">
        <v>96.385000000000005</v>
      </c>
      <c r="J2337" s="956">
        <v>96.384</v>
      </c>
      <c r="K2337" s="956">
        <v>96.239000000000004</v>
      </c>
      <c r="L2337" s="956">
        <v>96.067999999999998</v>
      </c>
      <c r="M2337" s="957">
        <v>95.772999999999996</v>
      </c>
      <c r="N2337" s="977"/>
      <c r="O2337" s="977"/>
      <c r="P2337" s="1183"/>
    </row>
    <row r="2338" spans="1:16" ht="15.75">
      <c r="A2338" s="1044"/>
      <c r="B2338" s="977"/>
      <c r="C2338" s="964">
        <v>4.2500000000000003E-2</v>
      </c>
      <c r="D2338" s="956"/>
      <c r="E2338" s="956"/>
      <c r="F2338" s="956"/>
      <c r="G2338" s="956"/>
      <c r="H2338" s="956">
        <v>96.878</v>
      </c>
      <c r="I2338" s="956">
        <v>96.87</v>
      </c>
      <c r="J2338" s="956">
        <v>96.869</v>
      </c>
      <c r="K2338" s="956">
        <v>96.722999999999999</v>
      </c>
      <c r="L2338" s="956">
        <v>96.552999999999997</v>
      </c>
      <c r="M2338" s="957">
        <v>96.257000000000005</v>
      </c>
      <c r="N2338" s="977"/>
      <c r="O2338" s="977"/>
      <c r="P2338" s="1183"/>
    </row>
    <row r="2339" spans="1:16" ht="15.75">
      <c r="A2339" s="1044"/>
      <c r="B2339" s="977"/>
      <c r="C2339" s="964">
        <v>4.3749999999999997E-2</v>
      </c>
      <c r="D2339" s="956"/>
      <c r="E2339" s="956"/>
      <c r="F2339" s="956"/>
      <c r="G2339" s="956"/>
      <c r="H2339" s="956">
        <v>94.567999999999998</v>
      </c>
      <c r="I2339" s="956">
        <v>94.566000000000003</v>
      </c>
      <c r="J2339" s="956">
        <v>94.56</v>
      </c>
      <c r="K2339" s="956">
        <v>94.384</v>
      </c>
      <c r="L2339" s="956">
        <v>94.183999999999997</v>
      </c>
      <c r="M2339" s="957">
        <v>93.858000000000004</v>
      </c>
      <c r="N2339" s="977"/>
      <c r="O2339" s="977"/>
      <c r="P2339" s="1183"/>
    </row>
    <row r="2340" spans="1:16" ht="15.75">
      <c r="A2340" s="1044"/>
      <c r="B2340" s="977"/>
      <c r="C2340" s="964">
        <v>4.4999999999999998E-2</v>
      </c>
      <c r="D2340" s="956"/>
      <c r="E2340" s="956"/>
      <c r="F2340" s="956"/>
      <c r="G2340" s="956"/>
      <c r="H2340" s="956">
        <v>95.046999999999997</v>
      </c>
      <c r="I2340" s="956">
        <v>95.046000000000006</v>
      </c>
      <c r="J2340" s="956">
        <v>95.04</v>
      </c>
      <c r="K2340" s="956">
        <v>94.864000000000004</v>
      </c>
      <c r="L2340" s="956">
        <v>94.662999999999997</v>
      </c>
      <c r="M2340" s="957">
        <v>94.337999999999994</v>
      </c>
      <c r="N2340" s="977"/>
      <c r="O2340" s="977"/>
      <c r="P2340" s="1183"/>
    </row>
    <row r="2341" spans="1:16" ht="15.75">
      <c r="A2341" s="1044"/>
      <c r="B2341" s="977"/>
      <c r="C2341" s="964">
        <v>4.6249999999999999E-2</v>
      </c>
      <c r="D2341" s="956"/>
      <c r="E2341" s="956"/>
      <c r="F2341" s="956"/>
      <c r="G2341" s="956"/>
      <c r="H2341" s="956">
        <v>95.525000000000006</v>
      </c>
      <c r="I2341" s="956">
        <v>95.522999999999996</v>
      </c>
      <c r="J2341" s="956">
        <v>95.516999999999996</v>
      </c>
      <c r="K2341" s="956">
        <v>95.340999999999994</v>
      </c>
      <c r="L2341" s="956">
        <v>95.141000000000005</v>
      </c>
      <c r="M2341" s="957">
        <v>94.814999999999998</v>
      </c>
      <c r="N2341" s="977"/>
      <c r="O2341" s="977"/>
      <c r="P2341" s="1183"/>
    </row>
    <row r="2342" spans="1:16" ht="15.75">
      <c r="A2342" s="1044"/>
      <c r="B2342" s="977"/>
      <c r="C2342" s="964">
        <v>4.7500000000000001E-2</v>
      </c>
      <c r="D2342" s="956"/>
      <c r="E2342" s="956"/>
      <c r="F2342" s="956"/>
      <c r="G2342" s="956"/>
      <c r="H2342" s="956">
        <v>95.998000000000005</v>
      </c>
      <c r="I2342" s="956">
        <v>95.997</v>
      </c>
      <c r="J2342" s="956">
        <v>95.99</v>
      </c>
      <c r="K2342" s="956">
        <v>95.814999999999998</v>
      </c>
      <c r="L2342" s="956">
        <v>95.614000000000004</v>
      </c>
      <c r="M2342" s="957">
        <v>95.289000000000001</v>
      </c>
      <c r="N2342" s="977"/>
      <c r="O2342" s="977"/>
      <c r="P2342" s="1183"/>
    </row>
    <row r="2343" spans="1:16" ht="15.75">
      <c r="A2343" s="1157"/>
      <c r="B2343" s="1157"/>
      <c r="C2343" s="964">
        <v>4.8750000000000002E-2</v>
      </c>
      <c r="D2343" s="956"/>
      <c r="E2343" s="956"/>
      <c r="F2343" s="956"/>
      <c r="G2343" s="956"/>
      <c r="H2343" s="956">
        <v>96.001000000000005</v>
      </c>
      <c r="I2343" s="956">
        <v>95.984999999999999</v>
      </c>
      <c r="J2343" s="956">
        <v>95.971999999999994</v>
      </c>
      <c r="K2343" s="956">
        <v>95.804000000000002</v>
      </c>
      <c r="L2343" s="956">
        <v>95.611000000000004</v>
      </c>
      <c r="M2343" s="957">
        <v>95.293000000000006</v>
      </c>
      <c r="N2343" s="1157"/>
      <c r="O2343" s="1157"/>
      <c r="P2343" s="1183"/>
    </row>
    <row r="2344" spans="1:16" ht="15.75">
      <c r="A2344" s="1158"/>
      <c r="B2344" s="974"/>
      <c r="C2344" s="964">
        <v>0.05</v>
      </c>
      <c r="D2344" s="956"/>
      <c r="E2344" s="956"/>
      <c r="F2344" s="956"/>
      <c r="G2344" s="956"/>
      <c r="H2344" s="956">
        <v>96.474000000000004</v>
      </c>
      <c r="I2344" s="956">
        <v>96.457999999999998</v>
      </c>
      <c r="J2344" s="956">
        <v>96.444999999999993</v>
      </c>
      <c r="K2344" s="956">
        <v>96.277000000000001</v>
      </c>
      <c r="L2344" s="956">
        <v>96.084000000000003</v>
      </c>
      <c r="M2344" s="957">
        <v>95.766000000000005</v>
      </c>
      <c r="N2344" s="1061"/>
      <c r="O2344" s="988"/>
      <c r="P2344" s="1183"/>
    </row>
    <row r="2345" spans="1:16" ht="15.75">
      <c r="A2345" s="1159"/>
      <c r="B2345" s="1159"/>
      <c r="C2345" s="964">
        <v>5.1249999999999997E-2</v>
      </c>
      <c r="D2345" s="956"/>
      <c r="E2345" s="956"/>
      <c r="F2345" s="956"/>
      <c r="G2345" s="956"/>
      <c r="H2345" s="956">
        <v>96.941999999999993</v>
      </c>
      <c r="I2345" s="956">
        <v>96.926000000000002</v>
      </c>
      <c r="J2345" s="956">
        <v>96.912999999999997</v>
      </c>
      <c r="K2345" s="956">
        <v>96.745000000000005</v>
      </c>
      <c r="L2345" s="956">
        <v>96.552000000000007</v>
      </c>
      <c r="M2345" s="957">
        <v>96.233999999999995</v>
      </c>
      <c r="N2345" s="989"/>
      <c r="O2345" s="1160"/>
      <c r="P2345" s="1183"/>
    </row>
    <row r="2346" spans="1:16" ht="15.75">
      <c r="A2346" s="1159"/>
      <c r="B2346" s="1159"/>
      <c r="C2346" s="964">
        <v>5.2499999999999998E-2</v>
      </c>
      <c r="D2346" s="956"/>
      <c r="E2346" s="956"/>
      <c r="F2346" s="956"/>
      <c r="G2346" s="956"/>
      <c r="H2346" s="956">
        <v>97.406999999999996</v>
      </c>
      <c r="I2346" s="956">
        <v>97.391000000000005</v>
      </c>
      <c r="J2346" s="956">
        <v>97.378</v>
      </c>
      <c r="K2346" s="956">
        <v>97.21</v>
      </c>
      <c r="L2346" s="956">
        <v>97.016999999999996</v>
      </c>
      <c r="M2346" s="957">
        <v>96.698999999999998</v>
      </c>
      <c r="N2346" s="1000"/>
      <c r="O2346" s="1160"/>
      <c r="P2346" s="1183"/>
    </row>
    <row r="2347" spans="1:16" ht="15.75">
      <c r="A2347" s="1158"/>
      <c r="B2347" s="1161"/>
      <c r="C2347" s="964" t="s">
        <v>50</v>
      </c>
      <c r="D2347" s="956"/>
      <c r="E2347" s="956"/>
      <c r="F2347" s="956"/>
      <c r="G2347" s="956"/>
      <c r="H2347" s="956" t="s">
        <v>50</v>
      </c>
      <c r="I2347" s="956" t="s">
        <v>50</v>
      </c>
      <c r="J2347" s="956" t="s">
        <v>50</v>
      </c>
      <c r="K2347" s="956" t="s">
        <v>50</v>
      </c>
      <c r="L2347" s="956" t="s">
        <v>50</v>
      </c>
      <c r="M2347" s="957" t="s">
        <v>50</v>
      </c>
      <c r="N2347" s="1000"/>
      <c r="O2347" s="1064"/>
      <c r="P2347" s="1183"/>
    </row>
    <row r="2348" spans="1:16" ht="15.75">
      <c r="A2348" s="998"/>
      <c r="B2348" s="998"/>
      <c r="C2348" s="964" t="s">
        <v>50</v>
      </c>
      <c r="D2348" s="956"/>
      <c r="E2348" s="956"/>
      <c r="F2348" s="956"/>
      <c r="G2348" s="956"/>
      <c r="H2348" s="956" t="s">
        <v>50</v>
      </c>
      <c r="I2348" s="956" t="s">
        <v>50</v>
      </c>
      <c r="J2348" s="956" t="s">
        <v>50</v>
      </c>
      <c r="K2348" s="956" t="s">
        <v>50</v>
      </c>
      <c r="L2348" s="956" t="s">
        <v>50</v>
      </c>
      <c r="M2348" s="957" t="s">
        <v>50</v>
      </c>
      <c r="N2348" s="989"/>
      <c r="O2348" s="1064"/>
      <c r="P2348" s="1183"/>
    </row>
    <row r="2349" spans="1:16" ht="15.75">
      <c r="A2349" s="993"/>
      <c r="B2349" s="1153"/>
      <c r="C2349" s="964" t="s">
        <v>50</v>
      </c>
      <c r="D2349" s="956"/>
      <c r="E2349" s="956"/>
      <c r="F2349" s="956"/>
      <c r="G2349" s="956"/>
      <c r="H2349" s="956" t="s">
        <v>50</v>
      </c>
      <c r="I2349" s="956" t="s">
        <v>50</v>
      </c>
      <c r="J2349" s="956" t="s">
        <v>50</v>
      </c>
      <c r="K2349" s="956" t="s">
        <v>50</v>
      </c>
      <c r="L2349" s="956" t="s">
        <v>50</v>
      </c>
      <c r="M2349" s="957" t="s">
        <v>50</v>
      </c>
      <c r="N2349" s="991"/>
      <c r="O2349" s="992"/>
      <c r="P2349" s="1183"/>
    </row>
    <row r="2350" spans="1:16" ht="15.75">
      <c r="A2350" s="993"/>
      <c r="B2350" s="1153"/>
      <c r="C2350" s="964" t="s">
        <v>50</v>
      </c>
      <c r="D2350" s="956"/>
      <c r="E2350" s="956"/>
      <c r="F2350" s="956"/>
      <c r="G2350" s="956"/>
      <c r="H2350" s="956" t="s">
        <v>50</v>
      </c>
      <c r="I2350" s="956" t="s">
        <v>50</v>
      </c>
      <c r="J2350" s="956" t="s">
        <v>50</v>
      </c>
      <c r="K2350" s="956" t="s">
        <v>50</v>
      </c>
      <c r="L2350" s="956" t="s">
        <v>50</v>
      </c>
      <c r="M2350" s="957" t="s">
        <v>50</v>
      </c>
      <c r="N2350" s="994"/>
      <c r="O2350" s="995"/>
      <c r="P2350" s="1183"/>
    </row>
    <row r="2351" spans="1:16" ht="16.5" thickBot="1">
      <c r="A2351" s="1162"/>
      <c r="B2351" s="1163"/>
      <c r="C2351" s="965" t="s">
        <v>50</v>
      </c>
      <c r="D2351" s="959"/>
      <c r="E2351" s="959"/>
      <c r="F2351" s="959"/>
      <c r="G2351" s="959"/>
      <c r="H2351" s="959" t="s">
        <v>50</v>
      </c>
      <c r="I2351" s="959" t="s">
        <v>50</v>
      </c>
      <c r="J2351" s="959" t="s">
        <v>50</v>
      </c>
      <c r="K2351" s="959" t="s">
        <v>50</v>
      </c>
      <c r="L2351" s="959" t="s">
        <v>50</v>
      </c>
      <c r="M2351" s="960" t="s">
        <v>50</v>
      </c>
      <c r="N2351" s="1164"/>
      <c r="O2351" s="1109"/>
      <c r="P2351" s="1183"/>
    </row>
    <row r="2352" spans="1:16" ht="15.75" thickBot="1">
      <c r="A2352" s="1005" t="s">
        <v>678</v>
      </c>
      <c r="B2352" s="1006"/>
      <c r="C2352" s="1006"/>
      <c r="D2352" s="1006"/>
      <c r="E2352" s="1006"/>
      <c r="F2352" s="1006"/>
      <c r="G2352" s="1006"/>
      <c r="H2352" s="1006"/>
      <c r="I2352" s="1006"/>
      <c r="J2352" s="1006"/>
      <c r="K2352" s="1006" t="s">
        <v>583</v>
      </c>
      <c r="L2352" s="1006"/>
      <c r="M2352" s="1006"/>
      <c r="N2352" s="1006"/>
      <c r="O2352" s="1007"/>
    </row>
    <row r="2353" spans="1:16" ht="16.5" thickBot="1">
      <c r="A2353" s="1029"/>
      <c r="B2353" s="1030"/>
      <c r="C2353" s="1031"/>
      <c r="D2353" s="1031"/>
      <c r="E2353" s="1031"/>
      <c r="F2353" s="1031"/>
      <c r="G2353" s="1031"/>
      <c r="H2353" s="1032" t="s">
        <v>801</v>
      </c>
      <c r="I2353" s="1031"/>
      <c r="J2353" s="1031"/>
      <c r="K2353" s="1031"/>
      <c r="L2353" s="1031"/>
      <c r="M2353" s="1031"/>
      <c r="N2353" s="1030"/>
      <c r="O2353" s="1033"/>
    </row>
    <row r="2354" spans="1:16" ht="16.5" thickBot="1">
      <c r="A2354" s="1165"/>
      <c r="B2354" s="1166"/>
      <c r="C2354" s="1827" t="s">
        <v>802</v>
      </c>
      <c r="D2354" s="1828"/>
      <c r="E2354" s="1828"/>
      <c r="F2354" s="1828"/>
      <c r="G2354" s="1828"/>
      <c r="H2354" s="1828"/>
      <c r="I2354" s="1828"/>
      <c r="J2354" s="1828"/>
      <c r="K2354" s="1828"/>
      <c r="L2354" s="1828"/>
      <c r="M2354" s="1829"/>
      <c r="N2354" s="1061"/>
      <c r="O2354" s="1062"/>
      <c r="P2354" s="1184" t="s">
        <v>807</v>
      </c>
    </row>
    <row r="2355" spans="1:16" ht="15.75">
      <c r="A2355" s="1167"/>
      <c r="B2355" s="1168"/>
      <c r="C2355" s="1122" t="s">
        <v>803</v>
      </c>
      <c r="D2355" s="940"/>
      <c r="E2355" s="940"/>
      <c r="F2355" s="1122"/>
      <c r="G2355" s="1169"/>
      <c r="H2355" s="940"/>
      <c r="I2355" s="940"/>
      <c r="J2355" s="1170" t="s">
        <v>804</v>
      </c>
      <c r="K2355" s="943"/>
      <c r="L2355" s="940"/>
      <c r="M2355" s="1171" t="s">
        <v>805</v>
      </c>
      <c r="N2355" s="1063"/>
      <c r="O2355" s="1064"/>
      <c r="P2355" s="1184"/>
    </row>
    <row r="2356" spans="1:16" ht="15.75">
      <c r="A2356" s="1167"/>
      <c r="B2356" s="1166"/>
      <c r="C2356" s="1172"/>
      <c r="D2356" s="946"/>
      <c r="E2356" s="946"/>
      <c r="F2356" s="946"/>
      <c r="G2356" s="1173"/>
      <c r="H2356" s="946"/>
      <c r="I2356" s="1174"/>
      <c r="J2356" s="947"/>
      <c r="K2356" s="947"/>
      <c r="L2356" s="946"/>
      <c r="M2356" s="1175"/>
      <c r="N2356" s="1063"/>
      <c r="O2356" s="1064"/>
      <c r="P2356" s="1184"/>
    </row>
    <row r="2357" spans="1:16" ht="15.75">
      <c r="A2357" s="1167"/>
      <c r="B2357" s="1166"/>
      <c r="C2357" s="949"/>
      <c r="D2357" s="950"/>
      <c r="E2357" s="950"/>
      <c r="F2357" s="950"/>
      <c r="G2357" s="950"/>
      <c r="H2357" s="950"/>
      <c r="I2357" s="1092"/>
      <c r="J2357" s="950"/>
      <c r="K2357" s="950"/>
      <c r="L2357" s="950"/>
      <c r="M2357" s="951"/>
      <c r="N2357" s="987"/>
      <c r="O2357" s="1065"/>
      <c r="P2357" s="1184"/>
    </row>
    <row r="2358" spans="1:16" ht="15.75">
      <c r="A2358" s="1167"/>
      <c r="B2358" s="1166"/>
      <c r="C2358" s="952" t="s">
        <v>548</v>
      </c>
      <c r="D2358" s="953" t="s">
        <v>549</v>
      </c>
      <c r="E2358" s="953" t="s">
        <v>550</v>
      </c>
      <c r="F2358" s="953" t="s">
        <v>551</v>
      </c>
      <c r="G2358" s="953" t="s">
        <v>552</v>
      </c>
      <c r="H2358" s="953" t="s">
        <v>553</v>
      </c>
      <c r="I2358" s="953" t="s">
        <v>554</v>
      </c>
      <c r="J2358" s="953" t="s">
        <v>555</v>
      </c>
      <c r="K2358" s="953" t="s">
        <v>556</v>
      </c>
      <c r="L2358" s="953" t="s">
        <v>557</v>
      </c>
      <c r="M2358" s="954" t="s">
        <v>558</v>
      </c>
      <c r="N2358" s="987"/>
      <c r="O2358" s="1065"/>
      <c r="P2358" s="1184"/>
    </row>
    <row r="2359" spans="1:16" ht="15.75">
      <c r="A2359" s="1167"/>
      <c r="B2359" s="1166"/>
      <c r="C2359" s="964">
        <v>4.7500000000000001E-2</v>
      </c>
      <c r="D2359" s="956"/>
      <c r="E2359" s="956"/>
      <c r="F2359" s="956"/>
      <c r="G2359" s="956"/>
      <c r="H2359" s="956">
        <v>97.076999999999998</v>
      </c>
      <c r="I2359" s="956">
        <v>97.013999999999996</v>
      </c>
      <c r="J2359" s="956">
        <v>96.950999999999993</v>
      </c>
      <c r="K2359" s="956">
        <v>96.789000000000001</v>
      </c>
      <c r="L2359" s="956">
        <v>96.414000000000001</v>
      </c>
      <c r="M2359" s="957">
        <v>96.039000000000001</v>
      </c>
      <c r="N2359" s="987"/>
      <c r="O2359" s="1065"/>
      <c r="P2359" s="1184"/>
    </row>
    <row r="2360" spans="1:16" ht="15.75">
      <c r="A2360" s="1167"/>
      <c r="B2360" s="1166"/>
      <c r="C2360" s="964">
        <v>4.8750000000000002E-2</v>
      </c>
      <c r="D2360" s="956"/>
      <c r="E2360" s="956"/>
      <c r="F2360" s="956"/>
      <c r="G2360" s="956"/>
      <c r="H2360" s="956">
        <v>97.066999999999993</v>
      </c>
      <c r="I2360" s="956">
        <v>97.004000000000005</v>
      </c>
      <c r="J2360" s="956">
        <v>96.941000000000003</v>
      </c>
      <c r="K2360" s="956">
        <v>96.778999999999996</v>
      </c>
      <c r="L2360" s="956">
        <v>96.403999999999996</v>
      </c>
      <c r="M2360" s="957">
        <v>96.028999999999996</v>
      </c>
      <c r="N2360" s="987"/>
      <c r="O2360" s="1065"/>
      <c r="P2360" s="1184"/>
    </row>
    <row r="2361" spans="1:16" ht="15.75">
      <c r="A2361" s="1167"/>
      <c r="B2361" s="1166"/>
      <c r="C2361" s="964">
        <v>0.05</v>
      </c>
      <c r="D2361" s="956"/>
      <c r="E2361" s="956"/>
      <c r="F2361" s="956"/>
      <c r="G2361" s="956"/>
      <c r="H2361" s="956">
        <v>97.055000000000007</v>
      </c>
      <c r="I2361" s="956">
        <v>96.992000000000004</v>
      </c>
      <c r="J2361" s="956">
        <v>96.929000000000002</v>
      </c>
      <c r="K2361" s="956">
        <v>96.766999999999996</v>
      </c>
      <c r="L2361" s="956">
        <v>96.391999999999996</v>
      </c>
      <c r="M2361" s="957">
        <v>96.016999999999996</v>
      </c>
      <c r="N2361" s="1063"/>
      <c r="O2361" s="1129"/>
      <c r="P2361" s="1184"/>
    </row>
    <row r="2362" spans="1:16" ht="15.75">
      <c r="A2362" s="1167"/>
      <c r="B2362" s="1166"/>
      <c r="C2362" s="964">
        <v>5.1249999999999997E-2</v>
      </c>
      <c r="D2362" s="956"/>
      <c r="E2362" s="956"/>
      <c r="F2362" s="956"/>
      <c r="G2362" s="956"/>
      <c r="H2362" s="956">
        <v>97.046000000000006</v>
      </c>
      <c r="I2362" s="956">
        <v>96.983000000000004</v>
      </c>
      <c r="J2362" s="956">
        <v>96.92</v>
      </c>
      <c r="K2362" s="956">
        <v>96.757999999999996</v>
      </c>
      <c r="L2362" s="956">
        <v>96.382999999999996</v>
      </c>
      <c r="M2362" s="957">
        <v>96.007999999999996</v>
      </c>
      <c r="N2362" s="1010"/>
      <c r="O2362" s="1010"/>
      <c r="P2362" s="1184"/>
    </row>
    <row r="2363" spans="1:16" ht="15.75">
      <c r="A2363" s="1036"/>
      <c r="B2363" s="1131"/>
      <c r="C2363" s="964">
        <v>5.2499999999999998E-2</v>
      </c>
      <c r="D2363" s="956"/>
      <c r="E2363" s="956"/>
      <c r="F2363" s="956"/>
      <c r="G2363" s="956"/>
      <c r="H2363" s="956">
        <v>98.697999999999993</v>
      </c>
      <c r="I2363" s="956">
        <v>98.635000000000005</v>
      </c>
      <c r="J2363" s="956">
        <v>98.572000000000003</v>
      </c>
      <c r="K2363" s="956">
        <v>98.41</v>
      </c>
      <c r="L2363" s="956">
        <v>98.034999999999997</v>
      </c>
      <c r="M2363" s="957">
        <v>97.66</v>
      </c>
      <c r="N2363" s="1011"/>
      <c r="O2363" s="1011"/>
      <c r="P2363" s="1184"/>
    </row>
    <row r="2364" spans="1:16" ht="15.75">
      <c r="A2364" s="1061"/>
      <c r="B2364" s="987"/>
      <c r="C2364" s="964">
        <v>5.3749999999999999E-2</v>
      </c>
      <c r="D2364" s="956"/>
      <c r="E2364" s="956"/>
      <c r="F2364" s="956"/>
      <c r="G2364" s="956"/>
      <c r="H2364" s="956">
        <v>98.688000000000002</v>
      </c>
      <c r="I2364" s="956">
        <v>98.625</v>
      </c>
      <c r="J2364" s="956">
        <v>98.561999999999998</v>
      </c>
      <c r="K2364" s="956">
        <v>98.4</v>
      </c>
      <c r="L2364" s="956">
        <v>98.025000000000006</v>
      </c>
      <c r="M2364" s="957">
        <v>97.65</v>
      </c>
      <c r="N2364" s="987"/>
      <c r="O2364" s="1129"/>
      <c r="P2364" s="1184"/>
    </row>
    <row r="2365" spans="1:16" ht="15.75">
      <c r="A2365" s="1036"/>
      <c r="B2365" s="1131"/>
      <c r="C2365" s="964">
        <v>5.5E-2</v>
      </c>
      <c r="D2365" s="956"/>
      <c r="E2365" s="956"/>
      <c r="F2365" s="956"/>
      <c r="G2365" s="956"/>
      <c r="H2365" s="956">
        <v>98.677999999999997</v>
      </c>
      <c r="I2365" s="956">
        <v>98.614999999999995</v>
      </c>
      <c r="J2365" s="956">
        <v>98.552000000000007</v>
      </c>
      <c r="K2365" s="956">
        <v>98.39</v>
      </c>
      <c r="L2365" s="956">
        <v>98.015000000000001</v>
      </c>
      <c r="M2365" s="957">
        <v>97.64</v>
      </c>
      <c r="N2365" s="1011"/>
      <c r="O2365" s="1011"/>
      <c r="P2365" s="1184"/>
    </row>
    <row r="2366" spans="1:16" ht="15.75">
      <c r="A2366" s="1132"/>
      <c r="B2366" s="1001"/>
      <c r="C2366" s="964">
        <v>5.6250000000000001E-2</v>
      </c>
      <c r="D2366" s="956"/>
      <c r="E2366" s="956"/>
      <c r="F2366" s="956"/>
      <c r="G2366" s="956"/>
      <c r="H2366" s="956">
        <v>98.667000000000002</v>
      </c>
      <c r="I2366" s="956">
        <v>98.603999999999999</v>
      </c>
      <c r="J2366" s="956">
        <v>98.540999999999997</v>
      </c>
      <c r="K2366" s="956">
        <v>98.379000000000005</v>
      </c>
      <c r="L2366" s="956">
        <v>98.004000000000005</v>
      </c>
      <c r="M2366" s="957">
        <v>97.629000000000005</v>
      </c>
      <c r="N2366" s="987"/>
      <c r="O2366" s="988"/>
      <c r="P2366" s="1184"/>
    </row>
    <row r="2367" spans="1:16" ht="15.75">
      <c r="A2367" s="1061"/>
      <c r="B2367" s="987"/>
      <c r="C2367" s="964">
        <v>5.7500000000000002E-2</v>
      </c>
      <c r="D2367" s="956"/>
      <c r="E2367" s="956"/>
      <c r="F2367" s="956"/>
      <c r="G2367" s="956"/>
      <c r="H2367" s="956">
        <v>98.655000000000001</v>
      </c>
      <c r="I2367" s="956">
        <v>98.591999999999999</v>
      </c>
      <c r="J2367" s="956">
        <v>98.528999999999996</v>
      </c>
      <c r="K2367" s="956">
        <v>98.367000000000004</v>
      </c>
      <c r="L2367" s="956">
        <v>97.992000000000004</v>
      </c>
      <c r="M2367" s="957">
        <v>97.617000000000004</v>
      </c>
      <c r="N2367" s="987"/>
      <c r="O2367" s="988"/>
      <c r="P2367" s="1184"/>
    </row>
    <row r="2368" spans="1:16" ht="15.75">
      <c r="A2368" s="1010"/>
      <c r="B2368" s="1010"/>
      <c r="C2368" s="964" t="s">
        <v>50</v>
      </c>
      <c r="D2368" s="956"/>
      <c r="E2368" s="956"/>
      <c r="F2368" s="956"/>
      <c r="G2368" s="956"/>
      <c r="H2368" s="956" t="s">
        <v>50</v>
      </c>
      <c r="I2368" s="956" t="s">
        <v>50</v>
      </c>
      <c r="J2368" s="956" t="s">
        <v>50</v>
      </c>
      <c r="K2368" s="956" t="s">
        <v>50</v>
      </c>
      <c r="L2368" s="956" t="s">
        <v>50</v>
      </c>
      <c r="M2368" s="957" t="s">
        <v>50</v>
      </c>
      <c r="N2368" s="987"/>
      <c r="O2368" s="988"/>
      <c r="P2368" s="1184"/>
    </row>
    <row r="2369" spans="1:16" ht="15.75">
      <c r="A2369" s="1034"/>
      <c r="B2369" s="1034"/>
      <c r="C2369" s="964" t="s">
        <v>50</v>
      </c>
      <c r="D2369" s="956"/>
      <c r="E2369" s="956"/>
      <c r="F2369" s="956"/>
      <c r="G2369" s="956"/>
      <c r="H2369" s="956" t="s">
        <v>50</v>
      </c>
      <c r="I2369" s="956" t="s">
        <v>50</v>
      </c>
      <c r="J2369" s="956" t="s">
        <v>50</v>
      </c>
      <c r="K2369" s="956" t="s">
        <v>50</v>
      </c>
      <c r="L2369" s="956" t="s">
        <v>50</v>
      </c>
      <c r="M2369" s="957" t="s">
        <v>50</v>
      </c>
      <c r="N2369" s="1034"/>
      <c r="O2369" s="1034"/>
      <c r="P2369" s="1184"/>
    </row>
    <row r="2370" spans="1:16" ht="15.75">
      <c r="A2370" s="1001"/>
      <c r="B2370" s="1001"/>
      <c r="C2370" s="964" t="s">
        <v>50</v>
      </c>
      <c r="D2370" s="956"/>
      <c r="E2370" s="956"/>
      <c r="F2370" s="956"/>
      <c r="G2370" s="956"/>
      <c r="H2370" s="956" t="s">
        <v>50</v>
      </c>
      <c r="I2370" s="956" t="s">
        <v>50</v>
      </c>
      <c r="J2370" s="956" t="s">
        <v>50</v>
      </c>
      <c r="K2370" s="956" t="s">
        <v>50</v>
      </c>
      <c r="L2370" s="956" t="s">
        <v>50</v>
      </c>
      <c r="M2370" s="957" t="s">
        <v>50</v>
      </c>
      <c r="N2370" s="1001"/>
      <c r="O2370" s="1001"/>
      <c r="P2370" s="1184"/>
    </row>
    <row r="2371" spans="1:16" ht="15.75">
      <c r="A2371" s="1059"/>
      <c r="B2371" s="985"/>
      <c r="C2371" s="964" t="s">
        <v>50</v>
      </c>
      <c r="D2371" s="956"/>
      <c r="E2371" s="956"/>
      <c r="F2371" s="956"/>
      <c r="G2371" s="956"/>
      <c r="H2371" s="956" t="s">
        <v>50</v>
      </c>
      <c r="I2371" s="956" t="s">
        <v>50</v>
      </c>
      <c r="J2371" s="956" t="s">
        <v>50</v>
      </c>
      <c r="K2371" s="956" t="s">
        <v>50</v>
      </c>
      <c r="L2371" s="956" t="s">
        <v>50</v>
      </c>
      <c r="M2371" s="957" t="s">
        <v>50</v>
      </c>
      <c r="N2371" s="1037"/>
      <c r="O2371" s="1057"/>
      <c r="P2371" s="1184"/>
    </row>
    <row r="2372" spans="1:16" ht="15.75">
      <c r="A2372" s="1059"/>
      <c r="B2372" s="985"/>
      <c r="C2372" s="964" t="s">
        <v>50</v>
      </c>
      <c r="D2372" s="956"/>
      <c r="E2372" s="956"/>
      <c r="F2372" s="956"/>
      <c r="G2372" s="956"/>
      <c r="H2372" s="956" t="s">
        <v>50</v>
      </c>
      <c r="I2372" s="956" t="s">
        <v>50</v>
      </c>
      <c r="J2372" s="956" t="s">
        <v>50</v>
      </c>
      <c r="K2372" s="956" t="s">
        <v>50</v>
      </c>
      <c r="L2372" s="956" t="s">
        <v>50</v>
      </c>
      <c r="M2372" s="957" t="s">
        <v>50</v>
      </c>
      <c r="N2372" s="1058"/>
      <c r="O2372" s="1058"/>
      <c r="P2372" s="1184"/>
    </row>
    <row r="2373" spans="1:16" ht="15.75">
      <c r="A2373" s="1058"/>
      <c r="B2373" s="1058"/>
      <c r="C2373" s="964" t="s">
        <v>50</v>
      </c>
      <c r="D2373" s="956"/>
      <c r="E2373" s="956"/>
      <c r="F2373" s="956"/>
      <c r="G2373" s="956"/>
      <c r="H2373" s="956" t="s">
        <v>50</v>
      </c>
      <c r="I2373" s="956" t="s">
        <v>50</v>
      </c>
      <c r="J2373" s="956" t="s">
        <v>50</v>
      </c>
      <c r="K2373" s="956" t="s">
        <v>50</v>
      </c>
      <c r="L2373" s="956" t="s">
        <v>50</v>
      </c>
      <c r="M2373" s="957" t="s">
        <v>50</v>
      </c>
      <c r="N2373" s="1058"/>
      <c r="O2373" s="1058"/>
      <c r="P2373" s="1184"/>
    </row>
    <row r="2374" spans="1:16" ht="15.75">
      <c r="A2374" s="1036"/>
      <c r="B2374" s="1011"/>
      <c r="C2374" s="964" t="s">
        <v>50</v>
      </c>
      <c r="D2374" s="956"/>
      <c r="E2374" s="956"/>
      <c r="F2374" s="956"/>
      <c r="G2374" s="956"/>
      <c r="H2374" s="956" t="s">
        <v>50</v>
      </c>
      <c r="I2374" s="956" t="s">
        <v>50</v>
      </c>
      <c r="J2374" s="956" t="s">
        <v>50</v>
      </c>
      <c r="K2374" s="956" t="s">
        <v>50</v>
      </c>
      <c r="L2374" s="956" t="s">
        <v>50</v>
      </c>
      <c r="M2374" s="957" t="s">
        <v>50</v>
      </c>
      <c r="N2374" s="1011"/>
      <c r="O2374" s="1011"/>
      <c r="P2374" s="1184"/>
    </row>
    <row r="2375" spans="1:16" ht="15.75">
      <c r="A2375" s="1036"/>
      <c r="B2375" s="1011"/>
      <c r="C2375" s="964" t="s">
        <v>50</v>
      </c>
      <c r="D2375" s="956"/>
      <c r="E2375" s="956"/>
      <c r="F2375" s="956"/>
      <c r="G2375" s="956"/>
      <c r="H2375" s="956" t="s">
        <v>50</v>
      </c>
      <c r="I2375" s="956" t="s">
        <v>50</v>
      </c>
      <c r="J2375" s="956" t="s">
        <v>50</v>
      </c>
      <c r="K2375" s="956" t="s">
        <v>50</v>
      </c>
      <c r="L2375" s="956" t="s">
        <v>50</v>
      </c>
      <c r="M2375" s="957" t="s">
        <v>50</v>
      </c>
      <c r="N2375" s="1011"/>
      <c r="O2375" s="1011"/>
      <c r="P2375" s="1184"/>
    </row>
    <row r="2376" spans="1:16" ht="15.75">
      <c r="A2376" s="1036"/>
      <c r="B2376" s="1011"/>
      <c r="C2376" s="964" t="s">
        <v>50</v>
      </c>
      <c r="D2376" s="956"/>
      <c r="E2376" s="956"/>
      <c r="F2376" s="956"/>
      <c r="G2376" s="956"/>
      <c r="H2376" s="956" t="s">
        <v>50</v>
      </c>
      <c r="I2376" s="956" t="s">
        <v>50</v>
      </c>
      <c r="J2376" s="956" t="s">
        <v>50</v>
      </c>
      <c r="K2376" s="956" t="s">
        <v>50</v>
      </c>
      <c r="L2376" s="956" t="s">
        <v>50</v>
      </c>
      <c r="M2376" s="957" t="s">
        <v>50</v>
      </c>
      <c r="N2376" s="1011"/>
      <c r="O2376" s="1011"/>
      <c r="P2376" s="1184"/>
    </row>
    <row r="2377" spans="1:16" ht="15.75">
      <c r="A2377" s="1036"/>
      <c r="B2377" s="1011"/>
      <c r="C2377" s="964" t="s">
        <v>50</v>
      </c>
      <c r="D2377" s="956"/>
      <c r="E2377" s="956"/>
      <c r="F2377" s="956"/>
      <c r="G2377" s="956"/>
      <c r="H2377" s="956" t="s">
        <v>50</v>
      </c>
      <c r="I2377" s="956" t="s">
        <v>50</v>
      </c>
      <c r="J2377" s="956" t="s">
        <v>50</v>
      </c>
      <c r="K2377" s="956" t="s">
        <v>50</v>
      </c>
      <c r="L2377" s="956" t="s">
        <v>50</v>
      </c>
      <c r="M2377" s="957" t="s">
        <v>50</v>
      </c>
      <c r="N2377" s="1011"/>
      <c r="O2377" s="1011"/>
      <c r="P2377" s="1184"/>
    </row>
    <row r="2378" spans="1:16" ht="16.5" thickBot="1">
      <c r="A2378" s="1036"/>
      <c r="B2378" s="1011"/>
      <c r="C2378" s="965" t="s">
        <v>50</v>
      </c>
      <c r="D2378" s="959"/>
      <c r="E2378" s="959"/>
      <c r="F2378" s="959"/>
      <c r="G2378" s="959"/>
      <c r="H2378" s="959" t="s">
        <v>50</v>
      </c>
      <c r="I2378" s="959" t="s">
        <v>50</v>
      </c>
      <c r="J2378" s="959" t="s">
        <v>50</v>
      </c>
      <c r="K2378" s="959" t="s">
        <v>50</v>
      </c>
      <c r="L2378" s="959" t="s">
        <v>50</v>
      </c>
      <c r="M2378" s="960" t="s">
        <v>50</v>
      </c>
      <c r="N2378" s="1011"/>
      <c r="O2378" s="1011"/>
      <c r="P2378" s="1184"/>
    </row>
    <row r="2379" spans="1:16" ht="15.75">
      <c r="A2379" s="1001"/>
      <c r="B2379" s="1001"/>
      <c r="C2379" s="1126"/>
      <c r="D2379" s="1047"/>
      <c r="E2379" s="1047"/>
      <c r="F2379" s="1047"/>
      <c r="G2379" s="1047"/>
      <c r="H2379" s="1047"/>
      <c r="I2379" s="1047"/>
      <c r="J2379" s="1047"/>
      <c r="K2379" s="1047"/>
      <c r="L2379" s="1047"/>
      <c r="M2379" s="1047"/>
      <c r="N2379" s="1001"/>
      <c r="O2379" s="1001"/>
      <c r="P2379" s="1184"/>
    </row>
    <row r="2380" spans="1:16" ht="15.75">
      <c r="A2380" s="1001"/>
      <c r="B2380" s="1001"/>
      <c r="C2380" s="1122"/>
      <c r="D2380" s="968"/>
      <c r="E2380" s="968"/>
      <c r="F2380" s="968"/>
      <c r="G2380" s="1169"/>
      <c r="H2380" s="968"/>
      <c r="I2380" s="968"/>
      <c r="J2380" s="968"/>
      <c r="K2380" s="969"/>
      <c r="L2380" s="968"/>
      <c r="M2380" s="1176"/>
      <c r="N2380" s="987"/>
      <c r="O2380" s="1177"/>
      <c r="P2380" s="1184"/>
    </row>
    <row r="2381" spans="1:16" ht="15.75">
      <c r="A2381" s="1010"/>
      <c r="B2381" s="1010"/>
      <c r="C2381" s="968"/>
      <c r="D2381" s="968"/>
      <c r="E2381" s="968"/>
      <c r="F2381" s="968"/>
      <c r="G2381" s="968"/>
      <c r="H2381" s="968"/>
      <c r="I2381" s="968"/>
      <c r="J2381" s="968"/>
      <c r="K2381" s="969"/>
      <c r="L2381" s="968"/>
      <c r="M2381" s="1176"/>
      <c r="N2381" s="1010"/>
      <c r="O2381" s="1136"/>
      <c r="P2381" s="1184"/>
    </row>
    <row r="2382" spans="1:16" ht="15.75">
      <c r="A2382" s="1058"/>
      <c r="B2382" s="1058"/>
      <c r="C2382" s="1178"/>
      <c r="D2382" s="1178"/>
      <c r="E2382" s="1178"/>
      <c r="F2382" s="1178"/>
      <c r="G2382" s="1178"/>
      <c r="H2382" s="1178"/>
      <c r="I2382" s="1178"/>
      <c r="J2382" s="1178"/>
      <c r="K2382" s="1178"/>
      <c r="L2382" s="1178"/>
      <c r="M2382" s="1178"/>
      <c r="N2382" s="1058"/>
      <c r="O2382" s="1058"/>
      <c r="P2382" s="1184"/>
    </row>
    <row r="2383" spans="1:16" ht="15.75">
      <c r="A2383" s="1058"/>
      <c r="B2383" s="1058"/>
      <c r="C2383" s="1178"/>
      <c r="D2383" s="1178"/>
      <c r="E2383" s="1178"/>
      <c r="F2383" s="1178"/>
      <c r="G2383" s="1178"/>
      <c r="H2383" s="1178"/>
      <c r="I2383" s="1178"/>
      <c r="J2383" s="1178"/>
      <c r="K2383" s="1178"/>
      <c r="L2383" s="1178"/>
      <c r="M2383" s="1178"/>
      <c r="N2383" s="1058"/>
      <c r="O2383" s="1058"/>
      <c r="P2383" s="1184"/>
    </row>
    <row r="2384" spans="1:16" ht="15.75">
      <c r="A2384" s="1036"/>
      <c r="B2384" s="1011"/>
      <c r="C2384" s="1179"/>
      <c r="D2384" s="956"/>
      <c r="E2384" s="956"/>
      <c r="F2384" s="956"/>
      <c r="G2384" s="956"/>
      <c r="H2384" s="956"/>
      <c r="I2384" s="956"/>
      <c r="J2384" s="956"/>
      <c r="K2384" s="956"/>
      <c r="L2384" s="956"/>
      <c r="M2384" s="956"/>
      <c r="N2384" s="1011"/>
      <c r="O2384" s="1011"/>
      <c r="P2384" s="1184"/>
    </row>
    <row r="2385" spans="1:16" ht="15.75">
      <c r="A2385" s="1036"/>
      <c r="B2385" s="1011"/>
      <c r="C2385" s="1179"/>
      <c r="D2385" s="956"/>
      <c r="E2385" s="956"/>
      <c r="F2385" s="956"/>
      <c r="G2385" s="956"/>
      <c r="H2385" s="956"/>
      <c r="I2385" s="956"/>
      <c r="J2385" s="956"/>
      <c r="K2385" s="956"/>
      <c r="L2385" s="956"/>
      <c r="M2385" s="956"/>
      <c r="N2385" s="1011"/>
      <c r="O2385" s="1011"/>
      <c r="P2385" s="1184"/>
    </row>
    <row r="2386" spans="1:16" ht="15.75">
      <c r="A2386" s="1036"/>
      <c r="B2386" s="1011"/>
      <c r="C2386" s="1179"/>
      <c r="D2386" s="956"/>
      <c r="E2386" s="956"/>
      <c r="F2386" s="956"/>
      <c r="G2386" s="956"/>
      <c r="H2386" s="956"/>
      <c r="I2386" s="956"/>
      <c r="J2386" s="956"/>
      <c r="K2386" s="956"/>
      <c r="L2386" s="956"/>
      <c r="M2386" s="956"/>
      <c r="N2386" s="1011"/>
      <c r="O2386" s="1011"/>
      <c r="P2386" s="1184"/>
    </row>
    <row r="2387" spans="1:16" ht="15.75">
      <c r="A2387" s="1036"/>
      <c r="B2387" s="1011"/>
      <c r="C2387" s="1179"/>
      <c r="D2387" s="956"/>
      <c r="E2387" s="956"/>
      <c r="F2387" s="956"/>
      <c r="G2387" s="956"/>
      <c r="H2387" s="956"/>
      <c r="I2387" s="956"/>
      <c r="J2387" s="956"/>
      <c r="K2387" s="956"/>
      <c r="L2387" s="956"/>
      <c r="M2387" s="956"/>
      <c r="N2387" s="1011"/>
      <c r="O2387" s="1011"/>
      <c r="P2387" s="1184"/>
    </row>
    <row r="2388" spans="1:16" ht="15.75">
      <c r="A2388" s="1036"/>
      <c r="B2388" s="1011"/>
      <c r="C2388" s="1179"/>
      <c r="D2388" s="956"/>
      <c r="E2388" s="956"/>
      <c r="F2388" s="956"/>
      <c r="G2388" s="956"/>
      <c r="H2388" s="956"/>
      <c r="I2388" s="956"/>
      <c r="J2388" s="956"/>
      <c r="K2388" s="956"/>
      <c r="L2388" s="956"/>
      <c r="M2388" s="956"/>
      <c r="N2388" s="1011"/>
      <c r="O2388" s="1011"/>
      <c r="P2388" s="1184"/>
    </row>
    <row r="2389" spans="1:16" ht="15.75">
      <c r="A2389" s="1036"/>
      <c r="B2389" s="1011"/>
      <c r="C2389" s="1179"/>
      <c r="D2389" s="956"/>
      <c r="E2389" s="956"/>
      <c r="F2389" s="956"/>
      <c r="G2389" s="956"/>
      <c r="H2389" s="956"/>
      <c r="I2389" s="956"/>
      <c r="J2389" s="956"/>
      <c r="K2389" s="956"/>
      <c r="L2389" s="956"/>
      <c r="M2389" s="956"/>
      <c r="N2389" s="1011"/>
      <c r="O2389" s="1011"/>
      <c r="P2389" s="1184"/>
    </row>
    <row r="2390" spans="1:16" ht="15.75">
      <c r="A2390" s="1036"/>
      <c r="B2390" s="1011"/>
      <c r="C2390" s="1179"/>
      <c r="D2390" s="956"/>
      <c r="E2390" s="956"/>
      <c r="F2390" s="956"/>
      <c r="G2390" s="956"/>
      <c r="H2390" s="956"/>
      <c r="I2390" s="956"/>
      <c r="J2390" s="956"/>
      <c r="K2390" s="956"/>
      <c r="L2390" s="956"/>
      <c r="M2390" s="956"/>
      <c r="N2390" s="1011"/>
      <c r="O2390" s="1011"/>
      <c r="P2390" s="1184"/>
    </row>
    <row r="2391" spans="1:16" ht="15.75">
      <c r="A2391" s="1036"/>
      <c r="B2391" s="1011"/>
      <c r="C2391" s="1179"/>
      <c r="D2391" s="956"/>
      <c r="E2391" s="956"/>
      <c r="F2391" s="956"/>
      <c r="G2391" s="956"/>
      <c r="H2391" s="956"/>
      <c r="I2391" s="956"/>
      <c r="J2391" s="956"/>
      <c r="K2391" s="956"/>
      <c r="L2391" s="956"/>
      <c r="M2391" s="956"/>
      <c r="N2391" s="1011"/>
      <c r="O2391" s="1011"/>
      <c r="P2391" s="1184"/>
    </row>
    <row r="2392" spans="1:16" ht="15.75">
      <c r="A2392" s="1036"/>
      <c r="B2392" s="1011"/>
      <c r="C2392" s="1179"/>
      <c r="D2392" s="956"/>
      <c r="E2392" s="956"/>
      <c r="F2392" s="956"/>
      <c r="G2392" s="956"/>
      <c r="H2392" s="956"/>
      <c r="I2392" s="956"/>
      <c r="J2392" s="956"/>
      <c r="K2392" s="956"/>
      <c r="L2392" s="956"/>
      <c r="M2392" s="956"/>
      <c r="N2392" s="1011"/>
      <c r="O2392" s="1011"/>
      <c r="P2392" s="1184"/>
    </row>
    <row r="2393" spans="1:16" ht="15.75">
      <c r="A2393" s="1036"/>
      <c r="B2393" s="1011"/>
      <c r="C2393" s="1179"/>
      <c r="D2393" s="956"/>
      <c r="E2393" s="956"/>
      <c r="F2393" s="956"/>
      <c r="G2393" s="956"/>
      <c r="H2393" s="956"/>
      <c r="I2393" s="956"/>
      <c r="J2393" s="956"/>
      <c r="K2393" s="956"/>
      <c r="L2393" s="956"/>
      <c r="M2393" s="956"/>
      <c r="N2393" s="1011"/>
      <c r="O2393" s="1011"/>
      <c r="P2393" s="1184"/>
    </row>
    <row r="2394" spans="1:16" ht="15.75">
      <c r="A2394" s="1036"/>
      <c r="B2394" s="1011"/>
      <c r="C2394" s="1179"/>
      <c r="D2394" s="956"/>
      <c r="E2394" s="956"/>
      <c r="F2394" s="956"/>
      <c r="G2394" s="956"/>
      <c r="H2394" s="956"/>
      <c r="I2394" s="956"/>
      <c r="J2394" s="956"/>
      <c r="K2394" s="956"/>
      <c r="L2394" s="956"/>
      <c r="M2394" s="956"/>
      <c r="N2394" s="1011"/>
      <c r="O2394" s="1011"/>
      <c r="P2394" s="1184"/>
    </row>
    <row r="2395" spans="1:16" ht="15.75">
      <c r="A2395" s="1036"/>
      <c r="B2395" s="1011"/>
      <c r="C2395" s="1179"/>
      <c r="D2395" s="956"/>
      <c r="E2395" s="956"/>
      <c r="F2395" s="956"/>
      <c r="G2395" s="956"/>
      <c r="H2395" s="956"/>
      <c r="I2395" s="956"/>
      <c r="J2395" s="956"/>
      <c r="K2395" s="956"/>
      <c r="L2395" s="956"/>
      <c r="M2395" s="956"/>
      <c r="N2395" s="1011"/>
      <c r="O2395" s="1011"/>
      <c r="P2395" s="1184"/>
    </row>
    <row r="2396" spans="1:16" ht="15.75">
      <c r="A2396" s="1036"/>
      <c r="B2396" s="1011"/>
      <c r="C2396" s="1179"/>
      <c r="D2396" s="956"/>
      <c r="E2396" s="956"/>
      <c r="F2396" s="956"/>
      <c r="G2396" s="956"/>
      <c r="H2396" s="956"/>
      <c r="I2396" s="956"/>
      <c r="J2396" s="956"/>
      <c r="K2396" s="956"/>
      <c r="L2396" s="956"/>
      <c r="M2396" s="956"/>
      <c r="N2396" s="1011"/>
      <c r="O2396" s="1011"/>
      <c r="P2396" s="1184"/>
    </row>
    <row r="2397" spans="1:16" ht="15.75">
      <c r="A2397" s="1036"/>
      <c r="B2397" s="1011"/>
      <c r="C2397" s="1179"/>
      <c r="D2397" s="956"/>
      <c r="E2397" s="956"/>
      <c r="F2397" s="956"/>
      <c r="G2397" s="956"/>
      <c r="H2397" s="956"/>
      <c r="I2397" s="956"/>
      <c r="J2397" s="956"/>
      <c r="K2397" s="956"/>
      <c r="L2397" s="956"/>
      <c r="M2397" s="956"/>
      <c r="N2397" s="1011"/>
      <c r="O2397" s="1011"/>
      <c r="P2397" s="1184"/>
    </row>
    <row r="2398" spans="1:16" ht="15.75">
      <c r="A2398" s="1036"/>
      <c r="B2398" s="1011"/>
      <c r="C2398" s="1179"/>
      <c r="D2398" s="956"/>
      <c r="E2398" s="956"/>
      <c r="F2398" s="956"/>
      <c r="G2398" s="956"/>
      <c r="H2398" s="956"/>
      <c r="I2398" s="956"/>
      <c r="J2398" s="956"/>
      <c r="K2398" s="956"/>
      <c r="L2398" s="956"/>
      <c r="M2398" s="956"/>
      <c r="N2398" s="1011"/>
      <c r="O2398" s="1011"/>
      <c r="P2398" s="1184"/>
    </row>
    <row r="2399" spans="1:16" ht="15.75">
      <c r="A2399" s="981"/>
      <c r="B2399" s="981"/>
      <c r="C2399" s="1179"/>
      <c r="D2399" s="956"/>
      <c r="E2399" s="956"/>
      <c r="F2399" s="956"/>
      <c r="G2399" s="956"/>
      <c r="H2399" s="956"/>
      <c r="I2399" s="956"/>
      <c r="J2399" s="956"/>
      <c r="K2399" s="956"/>
      <c r="L2399" s="956"/>
      <c r="M2399" s="956"/>
      <c r="N2399" s="981"/>
      <c r="O2399" s="981"/>
      <c r="P2399" s="1184"/>
    </row>
    <row r="2400" spans="1:16" ht="15.75">
      <c r="A2400" s="987"/>
      <c r="B2400" s="987"/>
      <c r="C2400" s="1179"/>
      <c r="D2400" s="956"/>
      <c r="E2400" s="956"/>
      <c r="F2400" s="956"/>
      <c r="G2400" s="956"/>
      <c r="H2400" s="956"/>
      <c r="I2400" s="956"/>
      <c r="J2400" s="956"/>
      <c r="K2400" s="956"/>
      <c r="L2400" s="956"/>
      <c r="M2400" s="956"/>
      <c r="N2400" s="987"/>
      <c r="O2400" s="1177"/>
      <c r="P2400" s="1184"/>
    </row>
    <row r="2401" spans="1:16" ht="15.75">
      <c r="A2401" s="989"/>
      <c r="B2401" s="989"/>
      <c r="C2401" s="1179"/>
      <c r="D2401" s="956"/>
      <c r="E2401" s="956"/>
      <c r="F2401" s="956"/>
      <c r="G2401" s="956"/>
      <c r="H2401" s="956"/>
      <c r="I2401" s="956"/>
      <c r="J2401" s="956"/>
      <c r="K2401" s="956"/>
      <c r="L2401" s="956"/>
      <c r="M2401" s="956"/>
      <c r="N2401" s="1010"/>
      <c r="O2401" s="1136"/>
      <c r="P2401" s="1184"/>
    </row>
    <row r="2402" spans="1:16" ht="15.75">
      <c r="A2402" s="1010"/>
      <c r="B2402" s="1010"/>
      <c r="C2402" s="1179"/>
      <c r="D2402" s="956"/>
      <c r="E2402" s="956"/>
      <c r="F2402" s="956"/>
      <c r="G2402" s="956"/>
      <c r="H2402" s="956"/>
      <c r="I2402" s="956"/>
      <c r="J2402" s="956"/>
      <c r="K2402" s="956"/>
      <c r="L2402" s="956"/>
      <c r="M2402" s="956"/>
      <c r="N2402" s="1010"/>
      <c r="O2402" s="1010"/>
      <c r="P2402" s="1184"/>
    </row>
    <row r="2403" spans="1:16" ht="16.5" thickBot="1">
      <c r="A2403" s="1058"/>
      <c r="B2403" s="1058"/>
      <c r="C2403" s="1180"/>
      <c r="D2403" s="959"/>
      <c r="E2403" s="959"/>
      <c r="F2403" s="959"/>
      <c r="G2403" s="959"/>
      <c r="H2403" s="959"/>
      <c r="I2403" s="959"/>
      <c r="J2403" s="959"/>
      <c r="K2403" s="959"/>
      <c r="L2403" s="959"/>
      <c r="M2403" s="959"/>
      <c r="N2403" s="1181"/>
      <c r="O2403" s="1058"/>
      <c r="P2403" s="1184"/>
    </row>
    <row r="2404" spans="1:16" ht="16.5" thickBot="1">
      <c r="A2404" s="1029"/>
      <c r="B2404" s="1030"/>
      <c r="C2404" s="1031"/>
      <c r="D2404" s="1031"/>
      <c r="E2404" s="1031"/>
      <c r="F2404" s="1031"/>
      <c r="G2404" s="1031"/>
      <c r="H2404" s="1032" t="s">
        <v>821</v>
      </c>
      <c r="I2404" s="1031"/>
      <c r="J2404" s="1031"/>
      <c r="K2404" s="1031"/>
      <c r="L2404" s="1031"/>
      <c r="M2404" s="1031"/>
      <c r="N2404" s="1030"/>
      <c r="O2404" s="1033"/>
    </row>
    <row r="2405" spans="1:16" ht="16.5" thickBot="1">
      <c r="A2405" s="989"/>
      <c r="B2405" s="998"/>
      <c r="C2405" s="1827" t="s">
        <v>822</v>
      </c>
      <c r="D2405" s="1828"/>
      <c r="E2405" s="1828"/>
      <c r="F2405" s="1828"/>
      <c r="G2405" s="1828"/>
      <c r="H2405" s="1828"/>
      <c r="I2405" s="1828"/>
      <c r="J2405" s="1828"/>
      <c r="K2405" s="1828"/>
      <c r="L2405" s="1828"/>
      <c r="M2405" s="1829"/>
      <c r="N2405" s="1000"/>
      <c r="O2405" s="972"/>
    </row>
    <row r="2406" spans="1:16" ht="15.75">
      <c r="A2406" s="998"/>
      <c r="B2406" s="998"/>
      <c r="C2406" s="1191" t="s">
        <v>823</v>
      </c>
      <c r="D2406" s="940"/>
      <c r="E2406" s="940"/>
      <c r="F2406" s="1170"/>
      <c r="G2406" s="1170"/>
      <c r="H2406" s="940"/>
      <c r="I2406" s="940"/>
      <c r="J2406" s="1170" t="s">
        <v>824</v>
      </c>
      <c r="K2406" s="943"/>
      <c r="L2406" s="940"/>
      <c r="M2406" s="1171" t="s">
        <v>805</v>
      </c>
      <c r="N2406" s="1000"/>
      <c r="O2406" s="972"/>
    </row>
    <row r="2407" spans="1:16" ht="15.75">
      <c r="A2407" s="972"/>
      <c r="B2407" s="972"/>
      <c r="C2407" s="1172"/>
      <c r="D2407" s="946"/>
      <c r="E2407" s="946"/>
      <c r="F2407" s="946"/>
      <c r="G2407" s="1173"/>
      <c r="H2407" s="946"/>
      <c r="I2407" s="946"/>
      <c r="J2407" s="947"/>
      <c r="K2407" s="947"/>
      <c r="L2407" s="946"/>
      <c r="M2407" s="1175"/>
      <c r="N2407" s="1000"/>
      <c r="O2407" s="972"/>
    </row>
    <row r="2408" spans="1:16" ht="15.75">
      <c r="A2408" s="989"/>
      <c r="B2408" s="998"/>
      <c r="C2408" s="949"/>
      <c r="D2408" s="950"/>
      <c r="E2408" s="950"/>
      <c r="F2408" s="950"/>
      <c r="G2408" s="950"/>
      <c r="H2408" s="950"/>
      <c r="I2408" s="950"/>
      <c r="J2408" s="950"/>
      <c r="K2408" s="950"/>
      <c r="L2408" s="950"/>
      <c r="M2408" s="951"/>
      <c r="N2408" s="972"/>
      <c r="O2408" s="972"/>
    </row>
    <row r="2409" spans="1:16" ht="15.75">
      <c r="A2409" s="989"/>
      <c r="B2409" s="972"/>
      <c r="C2409" s="952" t="s">
        <v>548</v>
      </c>
      <c r="D2409" s="953" t="s">
        <v>549</v>
      </c>
      <c r="E2409" s="953" t="s">
        <v>550</v>
      </c>
      <c r="F2409" s="953" t="s">
        <v>551</v>
      </c>
      <c r="G2409" s="953" t="s">
        <v>552</v>
      </c>
      <c r="H2409" s="953" t="s">
        <v>553</v>
      </c>
      <c r="I2409" s="953" t="s">
        <v>554</v>
      </c>
      <c r="J2409" s="953" t="s">
        <v>555</v>
      </c>
      <c r="K2409" s="953" t="s">
        <v>556</v>
      </c>
      <c r="L2409" s="953" t="s">
        <v>557</v>
      </c>
      <c r="M2409" s="954" t="s">
        <v>558</v>
      </c>
      <c r="N2409" s="1150"/>
      <c r="O2409" s="1001"/>
    </row>
    <row r="2410" spans="1:16" ht="15.75">
      <c r="A2410" s="989"/>
      <c r="B2410" s="972"/>
      <c r="C2410" s="964">
        <v>4.7500000000000001E-2</v>
      </c>
      <c r="D2410" s="956"/>
      <c r="E2410" s="956"/>
      <c r="F2410" s="956"/>
      <c r="G2410" s="956"/>
      <c r="H2410" s="956">
        <v>96.777000000000001</v>
      </c>
      <c r="I2410" s="956">
        <v>96.713999999999999</v>
      </c>
      <c r="J2410" s="956">
        <v>96.650999999999996</v>
      </c>
      <c r="K2410" s="956">
        <v>96.489000000000004</v>
      </c>
      <c r="L2410" s="956">
        <v>96.114000000000004</v>
      </c>
      <c r="M2410" s="957">
        <v>95.739000000000004</v>
      </c>
      <c r="N2410" s="1001"/>
      <c r="O2410" s="972"/>
    </row>
    <row r="2411" spans="1:16" ht="15.75">
      <c r="A2411" s="989"/>
      <c r="B2411" s="972"/>
      <c r="C2411" s="964">
        <v>4.8750000000000002E-2</v>
      </c>
      <c r="D2411" s="956"/>
      <c r="E2411" s="956"/>
      <c r="F2411" s="956"/>
      <c r="G2411" s="956"/>
      <c r="H2411" s="956">
        <v>96.766999999999996</v>
      </c>
      <c r="I2411" s="956">
        <v>96.703999999999994</v>
      </c>
      <c r="J2411" s="956">
        <v>96.641000000000005</v>
      </c>
      <c r="K2411" s="956">
        <v>96.478999999999999</v>
      </c>
      <c r="L2411" s="956">
        <v>96.103999999999999</v>
      </c>
      <c r="M2411" s="957">
        <v>95.728999999999999</v>
      </c>
      <c r="N2411" s="1011"/>
      <c r="O2411" s="972"/>
    </row>
    <row r="2412" spans="1:16" ht="15.75">
      <c r="A2412" s="998"/>
      <c r="B2412" s="972"/>
      <c r="C2412" s="964">
        <v>0.05</v>
      </c>
      <c r="D2412" s="956"/>
      <c r="E2412" s="956"/>
      <c r="F2412" s="956"/>
      <c r="G2412" s="956"/>
      <c r="H2412" s="956">
        <v>96.754999999999995</v>
      </c>
      <c r="I2412" s="956">
        <v>96.691999999999993</v>
      </c>
      <c r="J2412" s="956">
        <v>96.629000000000005</v>
      </c>
      <c r="K2412" s="956">
        <v>96.466999999999999</v>
      </c>
      <c r="L2412" s="956">
        <v>96.091999999999999</v>
      </c>
      <c r="M2412" s="957">
        <v>95.716999999999999</v>
      </c>
      <c r="N2412" s="1011"/>
      <c r="O2412" s="972"/>
    </row>
    <row r="2413" spans="1:16" ht="15.75">
      <c r="A2413" s="998"/>
      <c r="B2413" s="972"/>
      <c r="C2413" s="964">
        <v>5.1249999999999997E-2</v>
      </c>
      <c r="D2413" s="956"/>
      <c r="E2413" s="956"/>
      <c r="F2413" s="956"/>
      <c r="G2413" s="956"/>
      <c r="H2413" s="956">
        <v>96.745999999999995</v>
      </c>
      <c r="I2413" s="956">
        <v>96.683000000000007</v>
      </c>
      <c r="J2413" s="956">
        <v>96.62</v>
      </c>
      <c r="K2413" s="956">
        <v>96.457999999999998</v>
      </c>
      <c r="L2413" s="956">
        <v>96.082999999999998</v>
      </c>
      <c r="M2413" s="957">
        <v>95.707999999999998</v>
      </c>
      <c r="N2413" s="1004"/>
      <c r="O2413" s="973"/>
    </row>
    <row r="2414" spans="1:16" ht="15.75">
      <c r="A2414" s="998"/>
      <c r="B2414" s="972"/>
      <c r="C2414" s="964">
        <v>5.2499999999999998E-2</v>
      </c>
      <c r="D2414" s="956"/>
      <c r="E2414" s="956"/>
      <c r="F2414" s="956"/>
      <c r="G2414" s="956"/>
      <c r="H2414" s="956">
        <v>98.397999999999996</v>
      </c>
      <c r="I2414" s="956">
        <v>98.334999999999994</v>
      </c>
      <c r="J2414" s="956">
        <v>98.272000000000006</v>
      </c>
      <c r="K2414" s="956">
        <v>98.11</v>
      </c>
      <c r="L2414" s="956">
        <v>97.734999999999999</v>
      </c>
      <c r="M2414" s="957">
        <v>97.36</v>
      </c>
      <c r="N2414" s="1004"/>
      <c r="O2414" s="1190"/>
    </row>
    <row r="2415" spans="1:16" ht="15.75">
      <c r="A2415" s="972"/>
      <c r="B2415" s="972"/>
      <c r="C2415" s="964">
        <v>5.3749999999999999E-2</v>
      </c>
      <c r="D2415" s="956"/>
      <c r="E2415" s="956"/>
      <c r="F2415" s="956"/>
      <c r="G2415" s="956"/>
      <c r="H2415" s="956">
        <v>98.388000000000005</v>
      </c>
      <c r="I2415" s="956">
        <v>98.325000000000003</v>
      </c>
      <c r="J2415" s="956">
        <v>98.262</v>
      </c>
      <c r="K2415" s="956">
        <v>98.1</v>
      </c>
      <c r="L2415" s="956">
        <v>97.724999999999994</v>
      </c>
      <c r="M2415" s="957">
        <v>97.35</v>
      </c>
      <c r="N2415" s="1004"/>
      <c r="O2415" s="978"/>
    </row>
    <row r="2416" spans="1:16" ht="15.75">
      <c r="A2416" s="972"/>
      <c r="B2416" s="972"/>
      <c r="C2416" s="964">
        <v>5.5E-2</v>
      </c>
      <c r="D2416" s="956"/>
      <c r="E2416" s="956"/>
      <c r="F2416" s="956"/>
      <c r="G2416" s="956"/>
      <c r="H2416" s="956">
        <v>98.378</v>
      </c>
      <c r="I2416" s="956">
        <v>98.314999999999998</v>
      </c>
      <c r="J2416" s="956">
        <v>98.251999999999995</v>
      </c>
      <c r="K2416" s="956">
        <v>98.09</v>
      </c>
      <c r="L2416" s="956">
        <v>97.715000000000003</v>
      </c>
      <c r="M2416" s="957">
        <v>97.34</v>
      </c>
      <c r="N2416" s="1004"/>
      <c r="O2416" s="978"/>
    </row>
    <row r="2417" spans="1:15" ht="15.75">
      <c r="A2417" s="989"/>
      <c r="B2417" s="972"/>
      <c r="C2417" s="964">
        <v>5.6250000000000001E-2</v>
      </c>
      <c r="D2417" s="956"/>
      <c r="E2417" s="956"/>
      <c r="F2417" s="956"/>
      <c r="G2417" s="956"/>
      <c r="H2417" s="956">
        <v>98.367000000000004</v>
      </c>
      <c r="I2417" s="956">
        <v>98.304000000000002</v>
      </c>
      <c r="J2417" s="956">
        <v>98.241</v>
      </c>
      <c r="K2417" s="956">
        <v>98.078999999999994</v>
      </c>
      <c r="L2417" s="956">
        <v>97.703999999999994</v>
      </c>
      <c r="M2417" s="957">
        <v>97.328999999999994</v>
      </c>
      <c r="N2417" s="1004"/>
      <c r="O2417" s="978"/>
    </row>
    <row r="2418" spans="1:15" ht="15.75">
      <c r="A2418" s="989"/>
      <c r="B2418" s="972"/>
      <c r="C2418" s="964">
        <v>5.7500000000000002E-2</v>
      </c>
      <c r="D2418" s="956"/>
      <c r="E2418" s="956"/>
      <c r="F2418" s="956"/>
      <c r="G2418" s="956"/>
      <c r="H2418" s="956">
        <v>98.355000000000004</v>
      </c>
      <c r="I2418" s="956">
        <v>98.292000000000002</v>
      </c>
      <c r="J2418" s="956">
        <v>98.228999999999999</v>
      </c>
      <c r="K2418" s="956">
        <v>98.066999999999993</v>
      </c>
      <c r="L2418" s="956">
        <v>97.691999999999993</v>
      </c>
      <c r="M2418" s="957">
        <v>97.316999999999993</v>
      </c>
      <c r="N2418" s="1004"/>
      <c r="O2418" s="978"/>
    </row>
    <row r="2419" spans="1:15" ht="15.75">
      <c r="A2419" s="989"/>
      <c r="B2419" s="989"/>
      <c r="C2419" s="964" t="s">
        <v>50</v>
      </c>
      <c r="D2419" s="956"/>
      <c r="E2419" s="956"/>
      <c r="F2419" s="956"/>
      <c r="G2419" s="956"/>
      <c r="H2419" s="956" t="s">
        <v>50</v>
      </c>
      <c r="I2419" s="956" t="s">
        <v>50</v>
      </c>
      <c r="J2419" s="956" t="s">
        <v>50</v>
      </c>
      <c r="K2419" s="956" t="s">
        <v>50</v>
      </c>
      <c r="L2419" s="956" t="s">
        <v>50</v>
      </c>
      <c r="M2419" s="957" t="s">
        <v>50</v>
      </c>
      <c r="N2419" s="976"/>
      <c r="O2419" s="976"/>
    </row>
    <row r="2420" spans="1:15" ht="15.75">
      <c r="A2420" s="989"/>
      <c r="B2420" s="989"/>
      <c r="C2420" s="964" t="s">
        <v>50</v>
      </c>
      <c r="D2420" s="956"/>
      <c r="E2420" s="956"/>
      <c r="F2420" s="956"/>
      <c r="G2420" s="956"/>
      <c r="H2420" s="956" t="s">
        <v>50</v>
      </c>
      <c r="I2420" s="956" t="s">
        <v>50</v>
      </c>
      <c r="J2420" s="956" t="s">
        <v>50</v>
      </c>
      <c r="K2420" s="956" t="s">
        <v>50</v>
      </c>
      <c r="L2420" s="956" t="s">
        <v>50</v>
      </c>
      <c r="M2420" s="957" t="s">
        <v>50</v>
      </c>
      <c r="N2420" s="976"/>
      <c r="O2420" s="976"/>
    </row>
    <row r="2421" spans="1:15" ht="15.75">
      <c r="A2421" s="989"/>
      <c r="B2421" s="989"/>
      <c r="C2421" s="964" t="s">
        <v>50</v>
      </c>
      <c r="D2421" s="956"/>
      <c r="E2421" s="956"/>
      <c r="F2421" s="956"/>
      <c r="G2421" s="956"/>
      <c r="H2421" s="956" t="s">
        <v>50</v>
      </c>
      <c r="I2421" s="956" t="s">
        <v>50</v>
      </c>
      <c r="J2421" s="956" t="s">
        <v>50</v>
      </c>
      <c r="K2421" s="956" t="s">
        <v>50</v>
      </c>
      <c r="L2421" s="956" t="s">
        <v>50</v>
      </c>
      <c r="M2421" s="957" t="s">
        <v>50</v>
      </c>
      <c r="N2421" s="1072"/>
      <c r="O2421" s="1072"/>
    </row>
    <row r="2422" spans="1:15" ht="15.75">
      <c r="A2422" s="989"/>
      <c r="B2422" s="989"/>
      <c r="C2422" s="964" t="s">
        <v>50</v>
      </c>
      <c r="D2422" s="956"/>
      <c r="E2422" s="956"/>
      <c r="F2422" s="956"/>
      <c r="G2422" s="956"/>
      <c r="H2422" s="956" t="s">
        <v>50</v>
      </c>
      <c r="I2422" s="956" t="s">
        <v>50</v>
      </c>
      <c r="J2422" s="956" t="s">
        <v>50</v>
      </c>
      <c r="K2422" s="956" t="s">
        <v>50</v>
      </c>
      <c r="L2422" s="956" t="s">
        <v>50</v>
      </c>
      <c r="M2422" s="957" t="s">
        <v>50</v>
      </c>
      <c r="N2422" s="1072"/>
      <c r="O2422" s="1072"/>
    </row>
    <row r="2423" spans="1:15" ht="15.75">
      <c r="A2423" s="989"/>
      <c r="B2423" s="989"/>
      <c r="C2423" s="964" t="s">
        <v>50</v>
      </c>
      <c r="D2423" s="956"/>
      <c r="E2423" s="956"/>
      <c r="F2423" s="956"/>
      <c r="G2423" s="956"/>
      <c r="H2423" s="956" t="s">
        <v>50</v>
      </c>
      <c r="I2423" s="956" t="s">
        <v>50</v>
      </c>
      <c r="J2423" s="956" t="s">
        <v>50</v>
      </c>
      <c r="K2423" s="956" t="s">
        <v>50</v>
      </c>
      <c r="L2423" s="956" t="s">
        <v>50</v>
      </c>
      <c r="M2423" s="957" t="s">
        <v>50</v>
      </c>
      <c r="N2423" s="1072"/>
      <c r="O2423" s="1072"/>
    </row>
    <row r="2424" spans="1:15" ht="15.75">
      <c r="A2424" s="989"/>
      <c r="B2424" s="989"/>
      <c r="C2424" s="964" t="s">
        <v>50</v>
      </c>
      <c r="D2424" s="956"/>
      <c r="E2424" s="956"/>
      <c r="F2424" s="956"/>
      <c r="G2424" s="956"/>
      <c r="H2424" s="956" t="s">
        <v>50</v>
      </c>
      <c r="I2424" s="956" t="s">
        <v>50</v>
      </c>
      <c r="J2424" s="956" t="s">
        <v>50</v>
      </c>
      <c r="K2424" s="956" t="s">
        <v>50</v>
      </c>
      <c r="L2424" s="956" t="s">
        <v>50</v>
      </c>
      <c r="M2424" s="957" t="s">
        <v>50</v>
      </c>
      <c r="N2424" s="1072"/>
      <c r="O2424" s="1072"/>
    </row>
    <row r="2425" spans="1:15" ht="15.75">
      <c r="A2425" s="989"/>
      <c r="B2425" s="989"/>
      <c r="C2425" s="964" t="s">
        <v>50</v>
      </c>
      <c r="D2425" s="956"/>
      <c r="E2425" s="956"/>
      <c r="F2425" s="956"/>
      <c r="G2425" s="956"/>
      <c r="H2425" s="956" t="s">
        <v>50</v>
      </c>
      <c r="I2425" s="956" t="s">
        <v>50</v>
      </c>
      <c r="J2425" s="956" t="s">
        <v>50</v>
      </c>
      <c r="K2425" s="956" t="s">
        <v>50</v>
      </c>
      <c r="L2425" s="956" t="s">
        <v>50</v>
      </c>
      <c r="M2425" s="957" t="s">
        <v>50</v>
      </c>
      <c r="N2425" s="1072"/>
      <c r="O2425" s="1072"/>
    </row>
    <row r="2426" spans="1:15" ht="15.75">
      <c r="A2426" s="989"/>
      <c r="B2426" s="989"/>
      <c r="C2426" s="964" t="s">
        <v>50</v>
      </c>
      <c r="D2426" s="956"/>
      <c r="E2426" s="956"/>
      <c r="F2426" s="956"/>
      <c r="G2426" s="956"/>
      <c r="H2426" s="956" t="s">
        <v>50</v>
      </c>
      <c r="I2426" s="956" t="s">
        <v>50</v>
      </c>
      <c r="J2426" s="956" t="s">
        <v>50</v>
      </c>
      <c r="K2426" s="956" t="s">
        <v>50</v>
      </c>
      <c r="L2426" s="956" t="s">
        <v>50</v>
      </c>
      <c r="M2426" s="957" t="s">
        <v>50</v>
      </c>
      <c r="N2426" s="1072"/>
      <c r="O2426" s="1072"/>
    </row>
    <row r="2427" spans="1:15" ht="15.75">
      <c r="A2427" s="989"/>
      <c r="B2427" s="989"/>
      <c r="C2427" s="964" t="s">
        <v>50</v>
      </c>
      <c r="D2427" s="956"/>
      <c r="E2427" s="956"/>
      <c r="F2427" s="956"/>
      <c r="G2427" s="956"/>
      <c r="H2427" s="956" t="s">
        <v>50</v>
      </c>
      <c r="I2427" s="956" t="s">
        <v>50</v>
      </c>
      <c r="J2427" s="956" t="s">
        <v>50</v>
      </c>
      <c r="K2427" s="956" t="s">
        <v>50</v>
      </c>
      <c r="L2427" s="956" t="s">
        <v>50</v>
      </c>
      <c r="M2427" s="957" t="s">
        <v>50</v>
      </c>
      <c r="N2427" s="1072"/>
      <c r="O2427" s="1072"/>
    </row>
    <row r="2428" spans="1:15" ht="15.75">
      <c r="A2428" s="989"/>
      <c r="B2428" s="989"/>
      <c r="C2428" s="964" t="s">
        <v>50</v>
      </c>
      <c r="D2428" s="956"/>
      <c r="E2428" s="956"/>
      <c r="F2428" s="956"/>
      <c r="G2428" s="956"/>
      <c r="H2428" s="956" t="s">
        <v>50</v>
      </c>
      <c r="I2428" s="956" t="s">
        <v>50</v>
      </c>
      <c r="J2428" s="956" t="s">
        <v>50</v>
      </c>
      <c r="K2428" s="956" t="s">
        <v>50</v>
      </c>
      <c r="L2428" s="956" t="s">
        <v>50</v>
      </c>
      <c r="M2428" s="957" t="s">
        <v>50</v>
      </c>
      <c r="N2428" s="1072"/>
      <c r="O2428" s="1072"/>
    </row>
    <row r="2429" spans="1:15" ht="16.5" thickBot="1">
      <c r="A2429" s="989"/>
      <c r="B2429" s="989"/>
      <c r="C2429" s="965" t="s">
        <v>50</v>
      </c>
      <c r="D2429" s="959"/>
      <c r="E2429" s="959"/>
      <c r="F2429" s="959"/>
      <c r="G2429" s="959"/>
      <c r="H2429" s="959" t="s">
        <v>50</v>
      </c>
      <c r="I2429" s="959" t="s">
        <v>50</v>
      </c>
      <c r="J2429" s="959" t="s">
        <v>50</v>
      </c>
      <c r="K2429" s="959" t="s">
        <v>50</v>
      </c>
      <c r="L2429" s="959" t="s">
        <v>50</v>
      </c>
      <c r="M2429" s="960" t="s">
        <v>50</v>
      </c>
      <c r="N2429" s="1072"/>
      <c r="O2429" s="1072"/>
    </row>
    <row r="2430" spans="1:15" ht="22.5">
      <c r="A2430" s="1192"/>
      <c r="B2430" s="1192"/>
      <c r="C2430" s="940"/>
      <c r="D2430" s="1047"/>
      <c r="E2430" s="1047"/>
      <c r="F2430" s="1047"/>
      <c r="G2430" s="1047"/>
      <c r="H2430" s="1047"/>
      <c r="I2430" s="1047"/>
      <c r="J2430" s="1047"/>
      <c r="K2430" s="1047"/>
      <c r="L2430" s="1047"/>
      <c r="M2430" s="1047"/>
      <c r="N2430" s="1072"/>
      <c r="O2430" s="1072"/>
    </row>
    <row r="2431" spans="1:15" ht="15.75">
      <c r="A2431" s="972"/>
      <c r="B2431" s="972"/>
      <c r="C2431" s="1122"/>
      <c r="D2431" s="968"/>
      <c r="E2431" s="968"/>
      <c r="F2431" s="968"/>
      <c r="G2431" s="968"/>
      <c r="H2431" s="968"/>
      <c r="I2431" s="968"/>
      <c r="J2431" s="968"/>
      <c r="K2431" s="969"/>
      <c r="L2431" s="968"/>
      <c r="M2431" s="1176"/>
      <c r="N2431" s="972"/>
      <c r="O2431" s="972"/>
    </row>
    <row r="2432" spans="1:15" ht="15.75">
      <c r="A2432" s="972"/>
      <c r="B2432" s="972"/>
      <c r="C2432" s="968"/>
      <c r="D2432" s="968"/>
      <c r="E2432" s="968"/>
      <c r="F2432" s="968"/>
      <c r="G2432" s="968"/>
      <c r="H2432" s="968"/>
      <c r="I2432" s="968"/>
      <c r="J2432" s="969"/>
      <c r="K2432" s="969"/>
      <c r="L2432" s="968"/>
      <c r="M2432" s="1176"/>
      <c r="N2432" s="972"/>
      <c r="O2432" s="972"/>
    </row>
    <row r="2433" spans="1:15" ht="15.75">
      <c r="A2433" s="972"/>
      <c r="B2433" s="972"/>
      <c r="C2433" s="1178"/>
      <c r="D2433" s="1178"/>
      <c r="E2433" s="1178"/>
      <c r="F2433" s="1178"/>
      <c r="G2433" s="1178"/>
      <c r="H2433" s="1178"/>
      <c r="I2433" s="1178"/>
      <c r="J2433" s="1178"/>
      <c r="K2433" s="1178"/>
      <c r="L2433" s="1178"/>
      <c r="M2433" s="1178"/>
      <c r="N2433" s="972"/>
      <c r="O2433" s="972"/>
    </row>
    <row r="2434" spans="1:15" ht="15.75">
      <c r="A2434" s="972"/>
      <c r="B2434" s="972"/>
      <c r="C2434" s="1178"/>
      <c r="D2434" s="1178"/>
      <c r="E2434" s="1178"/>
      <c r="F2434" s="1178"/>
      <c r="G2434" s="1178"/>
      <c r="H2434" s="1178"/>
      <c r="I2434" s="1178"/>
      <c r="J2434" s="1178"/>
      <c r="K2434" s="1178"/>
      <c r="L2434" s="1178"/>
      <c r="M2434" s="1178"/>
      <c r="N2434" s="972"/>
      <c r="O2434" s="972"/>
    </row>
    <row r="2435" spans="1:15" ht="15.75">
      <c r="A2435" s="972"/>
      <c r="B2435" s="972"/>
      <c r="C2435" s="1179"/>
      <c r="D2435" s="956"/>
      <c r="E2435" s="956"/>
      <c r="F2435" s="956"/>
      <c r="G2435" s="956"/>
      <c r="H2435" s="956"/>
      <c r="I2435" s="956"/>
      <c r="J2435" s="956"/>
      <c r="K2435" s="956"/>
      <c r="L2435" s="956"/>
      <c r="M2435" s="956"/>
      <c r="N2435" s="972"/>
      <c r="O2435" s="972"/>
    </row>
    <row r="2436" spans="1:15" ht="15.75">
      <c r="A2436" s="972"/>
      <c r="B2436" s="972"/>
      <c r="C2436" s="1179"/>
      <c r="D2436" s="956"/>
      <c r="E2436" s="956"/>
      <c r="F2436" s="956"/>
      <c r="G2436" s="956"/>
      <c r="H2436" s="956"/>
      <c r="I2436" s="956"/>
      <c r="J2436" s="956"/>
      <c r="K2436" s="956"/>
      <c r="L2436" s="956"/>
      <c r="M2436" s="956"/>
      <c r="N2436" s="972"/>
      <c r="O2436" s="972"/>
    </row>
    <row r="2437" spans="1:15" ht="15.75">
      <c r="A2437" s="972"/>
      <c r="B2437" s="972"/>
      <c r="C2437" s="1179"/>
      <c r="D2437" s="956"/>
      <c r="E2437" s="956"/>
      <c r="F2437" s="956"/>
      <c r="G2437" s="956"/>
      <c r="H2437" s="956"/>
      <c r="I2437" s="956"/>
      <c r="J2437" s="956"/>
      <c r="K2437" s="956"/>
      <c r="L2437" s="956"/>
      <c r="M2437" s="956"/>
      <c r="N2437" s="972"/>
      <c r="O2437" s="972"/>
    </row>
    <row r="2438" spans="1:15" ht="15.75">
      <c r="A2438" s="972"/>
      <c r="B2438" s="972"/>
      <c r="C2438" s="1179"/>
      <c r="D2438" s="956"/>
      <c r="E2438" s="956"/>
      <c r="F2438" s="956"/>
      <c r="G2438" s="956"/>
      <c r="H2438" s="956"/>
      <c r="I2438" s="956"/>
      <c r="J2438" s="956"/>
      <c r="K2438" s="956"/>
      <c r="L2438" s="956"/>
      <c r="M2438" s="956"/>
      <c r="N2438" s="972"/>
      <c r="O2438" s="972"/>
    </row>
    <row r="2439" spans="1:15" ht="15.75">
      <c r="A2439" s="972"/>
      <c r="B2439" s="972"/>
      <c r="C2439" s="1179"/>
      <c r="D2439" s="956"/>
      <c r="E2439" s="956"/>
      <c r="F2439" s="956"/>
      <c r="G2439" s="956"/>
      <c r="H2439" s="956"/>
      <c r="I2439" s="956"/>
      <c r="J2439" s="956"/>
      <c r="K2439" s="956"/>
      <c r="L2439" s="956"/>
      <c r="M2439" s="956"/>
      <c r="N2439" s="972"/>
      <c r="O2439" s="972"/>
    </row>
    <row r="2440" spans="1:15" ht="15.75">
      <c r="A2440" s="972"/>
      <c r="B2440" s="972"/>
      <c r="C2440" s="1179"/>
      <c r="D2440" s="956"/>
      <c r="E2440" s="956"/>
      <c r="F2440" s="956"/>
      <c r="G2440" s="956"/>
      <c r="H2440" s="956"/>
      <c r="I2440" s="956"/>
      <c r="J2440" s="956"/>
      <c r="K2440" s="956"/>
      <c r="L2440" s="956"/>
      <c r="M2440" s="956"/>
      <c r="N2440" s="972"/>
      <c r="O2440" s="972"/>
    </row>
    <row r="2441" spans="1:15" ht="15.75">
      <c r="A2441" s="972"/>
      <c r="B2441" s="972"/>
      <c r="C2441" s="1179"/>
      <c r="D2441" s="956"/>
      <c r="E2441" s="956"/>
      <c r="F2441" s="956"/>
      <c r="G2441" s="956"/>
      <c r="H2441" s="956"/>
      <c r="I2441" s="956"/>
      <c r="J2441" s="956"/>
      <c r="K2441" s="956"/>
      <c r="L2441" s="956"/>
      <c r="M2441" s="956"/>
      <c r="N2441" s="972"/>
      <c r="O2441" s="972"/>
    </row>
    <row r="2442" spans="1:15" ht="15.75">
      <c r="A2442" s="972"/>
      <c r="B2442" s="972"/>
      <c r="C2442" s="1179"/>
      <c r="D2442" s="956"/>
      <c r="E2442" s="956"/>
      <c r="F2442" s="956"/>
      <c r="G2442" s="956"/>
      <c r="H2442" s="956"/>
      <c r="I2442" s="956"/>
      <c r="J2442" s="956"/>
      <c r="K2442" s="956"/>
      <c r="L2442" s="956"/>
      <c r="M2442" s="956"/>
      <c r="N2442" s="972"/>
      <c r="O2442" s="972"/>
    </row>
    <row r="2443" spans="1:15" ht="15.75">
      <c r="A2443" s="972"/>
      <c r="B2443" s="972"/>
      <c r="C2443" s="1179"/>
      <c r="D2443" s="956"/>
      <c r="E2443" s="956"/>
      <c r="F2443" s="956"/>
      <c r="G2443" s="956"/>
      <c r="H2443" s="956"/>
      <c r="I2443" s="956"/>
      <c r="J2443" s="956"/>
      <c r="K2443" s="956"/>
      <c r="L2443" s="956"/>
      <c r="M2443" s="956"/>
      <c r="N2443" s="972"/>
      <c r="O2443" s="972"/>
    </row>
    <row r="2444" spans="1:15" ht="15.75">
      <c r="A2444" s="972"/>
      <c r="B2444" s="972"/>
      <c r="C2444" s="1179"/>
      <c r="D2444" s="956"/>
      <c r="E2444" s="956"/>
      <c r="F2444" s="956"/>
      <c r="G2444" s="956"/>
      <c r="H2444" s="956"/>
      <c r="I2444" s="956"/>
      <c r="J2444" s="956"/>
      <c r="K2444" s="956"/>
      <c r="L2444" s="956"/>
      <c r="M2444" s="956"/>
      <c r="N2444" s="972"/>
      <c r="O2444" s="972"/>
    </row>
    <row r="2445" spans="1:15" ht="15.75">
      <c r="A2445" s="972"/>
      <c r="B2445" s="972"/>
      <c r="C2445" s="1179"/>
      <c r="D2445" s="956"/>
      <c r="E2445" s="956"/>
      <c r="F2445" s="956"/>
      <c r="G2445" s="956"/>
      <c r="H2445" s="956"/>
      <c r="I2445" s="956"/>
      <c r="J2445" s="956"/>
      <c r="K2445" s="956"/>
      <c r="L2445" s="956"/>
      <c r="M2445" s="956"/>
      <c r="N2445" s="972"/>
      <c r="O2445" s="972"/>
    </row>
    <row r="2446" spans="1:15" ht="15.75">
      <c r="A2446" s="972"/>
      <c r="B2446" s="972"/>
      <c r="C2446" s="1179"/>
      <c r="D2446" s="956"/>
      <c r="E2446" s="956"/>
      <c r="F2446" s="956"/>
      <c r="G2446" s="956"/>
      <c r="H2446" s="956"/>
      <c r="I2446" s="956"/>
      <c r="J2446" s="956"/>
      <c r="K2446" s="956"/>
      <c r="L2446" s="956"/>
      <c r="M2446" s="956"/>
      <c r="N2446" s="972"/>
      <c r="O2446" s="972"/>
    </row>
    <row r="2447" spans="1:15" ht="15.75">
      <c r="A2447" s="972"/>
      <c r="B2447" s="972"/>
      <c r="C2447" s="1179"/>
      <c r="D2447" s="956"/>
      <c r="E2447" s="956"/>
      <c r="F2447" s="956"/>
      <c r="G2447" s="956"/>
      <c r="H2447" s="956"/>
      <c r="I2447" s="956"/>
      <c r="J2447" s="956"/>
      <c r="K2447" s="956"/>
      <c r="L2447" s="956"/>
      <c r="M2447" s="956"/>
      <c r="N2447" s="972"/>
      <c r="O2447" s="972"/>
    </row>
    <row r="2448" spans="1:15" ht="15.75">
      <c r="A2448" s="972"/>
      <c r="B2448" s="972"/>
      <c r="C2448" s="1179"/>
      <c r="D2448" s="956"/>
      <c r="E2448" s="956"/>
      <c r="F2448" s="956"/>
      <c r="G2448" s="956"/>
      <c r="H2448" s="956"/>
      <c r="I2448" s="956"/>
      <c r="J2448" s="956"/>
      <c r="K2448" s="956"/>
      <c r="L2448" s="956"/>
      <c r="M2448" s="956"/>
      <c r="N2448" s="972"/>
      <c r="O2448" s="972"/>
    </row>
    <row r="2449" spans="1:15" ht="15.75">
      <c r="A2449" s="972"/>
      <c r="B2449" s="972"/>
      <c r="C2449" s="1179"/>
      <c r="D2449" s="956"/>
      <c r="E2449" s="956"/>
      <c r="F2449" s="956"/>
      <c r="G2449" s="956"/>
      <c r="H2449" s="956"/>
      <c r="I2449" s="956"/>
      <c r="J2449" s="956"/>
      <c r="K2449" s="956"/>
      <c r="L2449" s="956"/>
      <c r="M2449" s="956"/>
      <c r="N2449" s="972"/>
      <c r="O2449" s="972"/>
    </row>
    <row r="2450" spans="1:15" ht="15.75">
      <c r="A2450" s="972"/>
      <c r="B2450" s="972"/>
      <c r="C2450" s="1179"/>
      <c r="D2450" s="956"/>
      <c r="E2450" s="956"/>
      <c r="F2450" s="956"/>
      <c r="G2450" s="956"/>
      <c r="H2450" s="956"/>
      <c r="I2450" s="956"/>
      <c r="J2450" s="956"/>
      <c r="K2450" s="956"/>
      <c r="L2450" s="956"/>
      <c r="M2450" s="956"/>
      <c r="N2450" s="972"/>
      <c r="O2450" s="972"/>
    </row>
    <row r="2451" spans="1:15" ht="15.75">
      <c r="A2451" s="972"/>
      <c r="B2451" s="972"/>
      <c r="C2451" s="1179"/>
      <c r="D2451" s="956"/>
      <c r="E2451" s="956"/>
      <c r="F2451" s="956"/>
      <c r="G2451" s="956"/>
      <c r="H2451" s="956"/>
      <c r="I2451" s="956"/>
      <c r="J2451" s="956"/>
      <c r="K2451" s="956"/>
      <c r="L2451" s="956"/>
      <c r="M2451" s="956"/>
      <c r="N2451" s="972"/>
      <c r="O2451" s="972"/>
    </row>
    <row r="2452" spans="1:15" ht="15.75">
      <c r="A2452" s="972"/>
      <c r="B2452" s="972"/>
      <c r="C2452" s="1179"/>
      <c r="D2452" s="956"/>
      <c r="E2452" s="956"/>
      <c r="F2452" s="956"/>
      <c r="G2452" s="956"/>
      <c r="H2452" s="956"/>
      <c r="I2452" s="956"/>
      <c r="J2452" s="956"/>
      <c r="K2452" s="956"/>
      <c r="L2452" s="956"/>
      <c r="M2452" s="956"/>
      <c r="N2452" s="972"/>
      <c r="O2452" s="972"/>
    </row>
    <row r="2453" spans="1:15" ht="15.75">
      <c r="A2453" s="972"/>
      <c r="B2453" s="972"/>
      <c r="C2453" s="1179"/>
      <c r="D2453" s="956"/>
      <c r="E2453" s="956"/>
      <c r="F2453" s="956"/>
      <c r="G2453" s="956"/>
      <c r="H2453" s="956"/>
      <c r="I2453" s="956"/>
      <c r="J2453" s="956"/>
      <c r="K2453" s="956"/>
      <c r="L2453" s="956"/>
      <c r="M2453" s="956"/>
      <c r="N2453" s="972"/>
      <c r="O2453" s="972"/>
    </row>
    <row r="2454" spans="1:15" ht="16.5" thickBot="1">
      <c r="A2454" s="1020"/>
      <c r="B2454" s="1020"/>
      <c r="C2454" s="1180"/>
      <c r="D2454" s="959"/>
      <c r="E2454" s="959"/>
      <c r="F2454" s="959"/>
      <c r="G2454" s="959"/>
      <c r="H2454" s="959"/>
      <c r="I2454" s="959"/>
      <c r="J2454" s="959"/>
      <c r="K2454" s="959"/>
      <c r="L2454" s="959"/>
      <c r="M2454" s="959"/>
      <c r="N2454" s="1020"/>
      <c r="O2454" s="1020"/>
    </row>
    <row r="2455" spans="1:15" ht="15.75" thickBot="1">
      <c r="A2455" s="1005" t="s">
        <v>678</v>
      </c>
      <c r="B2455" s="1006"/>
      <c r="C2455" s="1006"/>
      <c r="D2455" s="1006"/>
      <c r="E2455" s="1006"/>
      <c r="F2455" s="1006"/>
      <c r="G2455" s="1006"/>
      <c r="H2455" s="1006"/>
      <c r="I2455" s="1006"/>
      <c r="J2455" s="1006"/>
      <c r="K2455" s="1006" t="s">
        <v>583</v>
      </c>
      <c r="L2455" s="1006"/>
      <c r="M2455" s="1006"/>
      <c r="N2455" s="1006"/>
      <c r="O2455" s="1007"/>
    </row>
    <row r="2456" spans="1:15" ht="19.5" thickBot="1">
      <c r="A2456" s="1029"/>
      <c r="B2456" s="1030"/>
      <c r="C2456" s="1031"/>
      <c r="D2456" s="1031"/>
      <c r="E2456" s="1031"/>
      <c r="F2456" s="1031"/>
      <c r="G2456" s="1031"/>
      <c r="H2456" s="1193" t="s">
        <v>825</v>
      </c>
      <c r="I2456" s="1031"/>
      <c r="J2456" s="1031"/>
      <c r="K2456" s="1031"/>
      <c r="L2456" s="1031"/>
      <c r="M2456" s="1031"/>
      <c r="N2456" s="1030"/>
      <c r="O2456" s="1033"/>
    </row>
    <row r="2457" spans="1:15" ht="16.5" thickBot="1">
      <c r="A2457" s="972"/>
      <c r="B2457" s="972"/>
      <c r="C2457" s="1815" t="s">
        <v>826</v>
      </c>
      <c r="D2457" s="1816"/>
      <c r="E2457" s="1816"/>
      <c r="F2457" s="1816"/>
      <c r="G2457" s="1817"/>
      <c r="H2457" s="972"/>
      <c r="I2457" s="1815" t="s">
        <v>827</v>
      </c>
      <c r="J2457" s="1816"/>
      <c r="K2457" s="1816"/>
      <c r="L2457" s="1816"/>
      <c r="M2457" s="1817"/>
      <c r="N2457" s="972"/>
      <c r="O2457" s="972"/>
    </row>
    <row r="2458" spans="1:15" ht="15.75">
      <c r="A2458" s="972"/>
      <c r="B2458" s="972"/>
      <c r="C2458" s="1035" t="s">
        <v>828</v>
      </c>
      <c r="D2458" s="940"/>
      <c r="E2458" s="940"/>
      <c r="F2458" s="1170"/>
      <c r="G2458" s="1194"/>
      <c r="H2458" s="972"/>
      <c r="I2458" s="1035" t="s">
        <v>829</v>
      </c>
      <c r="J2458" s="940"/>
      <c r="K2458" s="940"/>
      <c r="L2458" s="1170"/>
      <c r="M2458" s="1194"/>
      <c r="N2458" s="972"/>
      <c r="O2458" s="972"/>
    </row>
    <row r="2459" spans="1:15" ht="15.75">
      <c r="A2459" s="972"/>
      <c r="B2459" s="972"/>
      <c r="C2459" s="1172"/>
      <c r="D2459" s="946"/>
      <c r="E2459" s="1174"/>
      <c r="F2459" s="947"/>
      <c r="G2459" s="1195"/>
      <c r="H2459" s="972"/>
      <c r="I2459" s="1172"/>
      <c r="J2459" s="946"/>
      <c r="K2459" s="1174"/>
      <c r="L2459" s="947"/>
      <c r="M2459" s="1195"/>
      <c r="N2459" s="972"/>
      <c r="O2459" s="972"/>
    </row>
    <row r="2460" spans="1:15" ht="15.75">
      <c r="A2460" s="972"/>
      <c r="B2460" s="972"/>
      <c r="C2460" s="949"/>
      <c r="D2460" s="950"/>
      <c r="E2460" s="1092"/>
      <c r="F2460" s="950"/>
      <c r="G2460" s="951"/>
      <c r="H2460" s="972"/>
      <c r="I2460" s="949"/>
      <c r="J2460" s="950"/>
      <c r="K2460" s="1092"/>
      <c r="L2460" s="950"/>
      <c r="M2460" s="951"/>
      <c r="N2460" s="972"/>
      <c r="O2460" s="972"/>
    </row>
    <row r="2461" spans="1:15" ht="15.75">
      <c r="A2461" s="972"/>
      <c r="B2461" s="972"/>
      <c r="C2461" s="952" t="s">
        <v>548</v>
      </c>
      <c r="D2461" s="953" t="s">
        <v>553</v>
      </c>
      <c r="E2461" s="953" t="s">
        <v>554</v>
      </c>
      <c r="F2461" s="953" t="s">
        <v>555</v>
      </c>
      <c r="G2461" s="954" t="s">
        <v>556</v>
      </c>
      <c r="H2461" s="972"/>
      <c r="I2461" s="952" t="s">
        <v>548</v>
      </c>
      <c r="J2461" s="953" t="s">
        <v>553</v>
      </c>
      <c r="K2461" s="953" t="s">
        <v>554</v>
      </c>
      <c r="L2461" s="953" t="s">
        <v>555</v>
      </c>
      <c r="M2461" s="954" t="s">
        <v>556</v>
      </c>
      <c r="N2461" s="972"/>
      <c r="O2461" s="972"/>
    </row>
    <row r="2462" spans="1:15" ht="15.75">
      <c r="A2462" s="972"/>
      <c r="B2462" s="972"/>
      <c r="C2462" s="955">
        <v>6.5000000000000002E-2</v>
      </c>
      <c r="D2462" s="956">
        <v>96.213999999999999</v>
      </c>
      <c r="E2462" s="956">
        <v>95.953000000000003</v>
      </c>
      <c r="F2462" s="956">
        <v>95.691999999999993</v>
      </c>
      <c r="G2462" s="957">
        <v>95.302000000000007</v>
      </c>
      <c r="H2462" s="972"/>
      <c r="I2462" s="955">
        <v>6.5000000000000002E-2</v>
      </c>
      <c r="J2462" s="956">
        <v>95.963999999999999</v>
      </c>
      <c r="K2462" s="956">
        <v>95.703000000000003</v>
      </c>
      <c r="L2462" s="956">
        <v>95.441999999999993</v>
      </c>
      <c r="M2462" s="957">
        <v>95.052000000000007</v>
      </c>
      <c r="N2462" s="972"/>
      <c r="O2462" s="972"/>
    </row>
    <row r="2463" spans="1:15" ht="15.75">
      <c r="A2463" s="972"/>
      <c r="B2463" s="972"/>
      <c r="C2463" s="955">
        <v>6.6250000000000003E-2</v>
      </c>
      <c r="D2463" s="956">
        <v>96.588999999999999</v>
      </c>
      <c r="E2463" s="956">
        <v>96.328000000000003</v>
      </c>
      <c r="F2463" s="956">
        <v>96.066999999999993</v>
      </c>
      <c r="G2463" s="957">
        <v>95.677000000000007</v>
      </c>
      <c r="H2463" s="972"/>
      <c r="I2463" s="955">
        <v>6.6250000000000003E-2</v>
      </c>
      <c r="J2463" s="956">
        <v>96.338999999999999</v>
      </c>
      <c r="K2463" s="956">
        <v>96.078000000000003</v>
      </c>
      <c r="L2463" s="956">
        <v>95.816999999999993</v>
      </c>
      <c r="M2463" s="957">
        <v>95.427000000000007</v>
      </c>
      <c r="N2463" s="972"/>
      <c r="O2463" s="972"/>
    </row>
    <row r="2464" spans="1:15" ht="15.75">
      <c r="A2464" s="972"/>
      <c r="B2464" s="972"/>
      <c r="C2464" s="955">
        <v>6.7500000000000004E-2</v>
      </c>
      <c r="D2464" s="956">
        <v>96.963999999999999</v>
      </c>
      <c r="E2464" s="956">
        <v>96.703000000000003</v>
      </c>
      <c r="F2464" s="956">
        <v>96.441999999999993</v>
      </c>
      <c r="G2464" s="957">
        <v>96.052000000000007</v>
      </c>
      <c r="H2464" s="972"/>
      <c r="I2464" s="955">
        <v>6.7500000000000004E-2</v>
      </c>
      <c r="J2464" s="956">
        <v>96.713999999999999</v>
      </c>
      <c r="K2464" s="956">
        <v>96.453000000000003</v>
      </c>
      <c r="L2464" s="956">
        <v>96.191999999999993</v>
      </c>
      <c r="M2464" s="957">
        <v>95.802000000000007</v>
      </c>
      <c r="N2464" s="972"/>
      <c r="O2464" s="972"/>
    </row>
    <row r="2465" spans="1:15" ht="15.75">
      <c r="A2465" s="972"/>
      <c r="B2465" s="972"/>
      <c r="C2465" s="955">
        <v>6.8750000000000006E-2</v>
      </c>
      <c r="D2465" s="956">
        <v>97.338999999999999</v>
      </c>
      <c r="E2465" s="956">
        <v>97.078000000000003</v>
      </c>
      <c r="F2465" s="956">
        <v>96.816999999999993</v>
      </c>
      <c r="G2465" s="957">
        <v>96.427000000000007</v>
      </c>
      <c r="H2465" s="972"/>
      <c r="I2465" s="955">
        <v>6.8750000000000006E-2</v>
      </c>
      <c r="J2465" s="956">
        <v>97.088999999999999</v>
      </c>
      <c r="K2465" s="956">
        <v>96.828000000000003</v>
      </c>
      <c r="L2465" s="956">
        <v>96.566999999999993</v>
      </c>
      <c r="M2465" s="957">
        <v>96.177000000000007</v>
      </c>
      <c r="N2465" s="972"/>
      <c r="O2465" s="972"/>
    </row>
    <row r="2466" spans="1:15" ht="15.75">
      <c r="A2466" s="972"/>
      <c r="B2466" s="972"/>
      <c r="C2466" s="955">
        <v>7.0000000000000007E-2</v>
      </c>
      <c r="D2466" s="956">
        <v>97.683000000000007</v>
      </c>
      <c r="E2466" s="956">
        <v>97.421999999999997</v>
      </c>
      <c r="F2466" s="956">
        <v>97.161000000000001</v>
      </c>
      <c r="G2466" s="957">
        <v>96.77</v>
      </c>
      <c r="H2466" s="972"/>
      <c r="I2466" s="955">
        <v>7.0000000000000007E-2</v>
      </c>
      <c r="J2466" s="956">
        <v>97.433000000000007</v>
      </c>
      <c r="K2466" s="956">
        <v>97.171999999999997</v>
      </c>
      <c r="L2466" s="956">
        <v>96.911000000000001</v>
      </c>
      <c r="M2466" s="957">
        <v>96.52</v>
      </c>
      <c r="N2466" s="972"/>
      <c r="O2466" s="972"/>
    </row>
    <row r="2467" spans="1:15" ht="15.75">
      <c r="A2467" s="972"/>
      <c r="B2467" s="972"/>
      <c r="C2467" s="955">
        <v>7.1249999999999994E-2</v>
      </c>
      <c r="D2467" s="956">
        <v>98.025999999999996</v>
      </c>
      <c r="E2467" s="956">
        <v>97.766000000000005</v>
      </c>
      <c r="F2467" s="956">
        <v>97.504999999999995</v>
      </c>
      <c r="G2467" s="957">
        <v>97.114000000000004</v>
      </c>
      <c r="H2467" s="972"/>
      <c r="I2467" s="955">
        <v>7.1249999999999994E-2</v>
      </c>
      <c r="J2467" s="956">
        <v>97.775999999999996</v>
      </c>
      <c r="K2467" s="956">
        <v>97.516000000000005</v>
      </c>
      <c r="L2467" s="956">
        <v>97.254999999999995</v>
      </c>
      <c r="M2467" s="957">
        <v>96.864000000000004</v>
      </c>
      <c r="N2467" s="972"/>
      <c r="O2467" s="972"/>
    </row>
    <row r="2468" spans="1:15" ht="15.75">
      <c r="A2468" s="972"/>
      <c r="B2468" s="972"/>
      <c r="C2468" s="955">
        <v>7.2499999999999995E-2</v>
      </c>
      <c r="D2468" s="956">
        <v>98.37</v>
      </c>
      <c r="E2468" s="956">
        <v>98.108999999999995</v>
      </c>
      <c r="F2468" s="956">
        <v>97.849000000000004</v>
      </c>
      <c r="G2468" s="957">
        <v>97.457999999999998</v>
      </c>
      <c r="H2468" s="972"/>
      <c r="I2468" s="955">
        <v>7.2499999999999995E-2</v>
      </c>
      <c r="J2468" s="956">
        <v>98.12</v>
      </c>
      <c r="K2468" s="956">
        <v>97.858999999999995</v>
      </c>
      <c r="L2468" s="956">
        <v>97.599000000000004</v>
      </c>
      <c r="M2468" s="957">
        <v>97.207999999999998</v>
      </c>
      <c r="N2468" s="972"/>
      <c r="O2468" s="972"/>
    </row>
    <row r="2469" spans="1:15" ht="15.75">
      <c r="A2469" s="972"/>
      <c r="B2469" s="972"/>
      <c r="C2469" s="955">
        <v>7.3749999999999996E-2</v>
      </c>
      <c r="D2469" s="956">
        <v>98.683000000000007</v>
      </c>
      <c r="E2469" s="956">
        <v>98.421999999999997</v>
      </c>
      <c r="F2469" s="956">
        <v>98.161000000000001</v>
      </c>
      <c r="G2469" s="957">
        <v>97.77</v>
      </c>
      <c r="H2469" s="972"/>
      <c r="I2469" s="955">
        <v>7.3749999999999996E-2</v>
      </c>
      <c r="J2469" s="956">
        <v>98.433000000000007</v>
      </c>
      <c r="K2469" s="956">
        <v>98.171999999999997</v>
      </c>
      <c r="L2469" s="956">
        <v>97.911000000000001</v>
      </c>
      <c r="M2469" s="957">
        <v>97.52</v>
      </c>
      <c r="N2469" s="972"/>
      <c r="O2469" s="972"/>
    </row>
    <row r="2470" spans="1:15" ht="15.75">
      <c r="A2470" s="972"/>
      <c r="B2470" s="972"/>
      <c r="C2470" s="955">
        <v>7.4999999999999997E-2</v>
      </c>
      <c r="D2470" s="956">
        <v>98.995000000000005</v>
      </c>
      <c r="E2470" s="956">
        <v>98.733999999999995</v>
      </c>
      <c r="F2470" s="956">
        <v>98.474000000000004</v>
      </c>
      <c r="G2470" s="957">
        <v>98.082999999999998</v>
      </c>
      <c r="H2470" s="972"/>
      <c r="I2470" s="955">
        <v>7.4999999999999997E-2</v>
      </c>
      <c r="J2470" s="956">
        <v>98.745000000000005</v>
      </c>
      <c r="K2470" s="956">
        <v>98.483999999999995</v>
      </c>
      <c r="L2470" s="956">
        <v>98.224000000000004</v>
      </c>
      <c r="M2470" s="957">
        <v>97.832999999999998</v>
      </c>
      <c r="N2470" s="972"/>
      <c r="O2470" s="972"/>
    </row>
    <row r="2471" spans="1:15" ht="15.75">
      <c r="A2471" s="972"/>
      <c r="B2471" s="972"/>
      <c r="C2471" s="955">
        <v>7.6249999999999998E-2</v>
      </c>
      <c r="D2471" s="956">
        <v>99.308000000000007</v>
      </c>
      <c r="E2471" s="956">
        <v>99.046999999999997</v>
      </c>
      <c r="F2471" s="956">
        <v>98.786000000000001</v>
      </c>
      <c r="G2471" s="957">
        <v>98.394999999999996</v>
      </c>
      <c r="H2471" s="972"/>
      <c r="I2471" s="955">
        <v>7.6249999999999998E-2</v>
      </c>
      <c r="J2471" s="956">
        <v>99.058000000000007</v>
      </c>
      <c r="K2471" s="956">
        <v>98.796999999999997</v>
      </c>
      <c r="L2471" s="956">
        <v>98.536000000000001</v>
      </c>
      <c r="M2471" s="957">
        <v>98.144999999999996</v>
      </c>
      <c r="N2471" s="972"/>
      <c r="O2471" s="972"/>
    </row>
    <row r="2472" spans="1:15" ht="15.75">
      <c r="A2472" s="972"/>
      <c r="B2472" s="972"/>
      <c r="C2472" s="955">
        <v>7.7499999999999999E-2</v>
      </c>
      <c r="D2472" s="956">
        <v>99.588999999999999</v>
      </c>
      <c r="E2472" s="956">
        <v>99.328000000000003</v>
      </c>
      <c r="F2472" s="956">
        <v>99.066999999999993</v>
      </c>
      <c r="G2472" s="957">
        <v>98.677000000000007</v>
      </c>
      <c r="H2472" s="972"/>
      <c r="I2472" s="955">
        <v>7.7499999999999999E-2</v>
      </c>
      <c r="J2472" s="956">
        <v>99.338999999999999</v>
      </c>
      <c r="K2472" s="956">
        <v>99.078000000000003</v>
      </c>
      <c r="L2472" s="956">
        <v>98.816999999999993</v>
      </c>
      <c r="M2472" s="957">
        <v>98.427000000000007</v>
      </c>
      <c r="N2472" s="972"/>
      <c r="O2472" s="972"/>
    </row>
    <row r="2473" spans="1:15" ht="15.75">
      <c r="A2473" s="972"/>
      <c r="B2473" s="972"/>
      <c r="C2473" s="955">
        <v>7.8750000000000001E-2</v>
      </c>
      <c r="D2473" s="956">
        <v>99.87</v>
      </c>
      <c r="E2473" s="956">
        <v>99.608999999999995</v>
      </c>
      <c r="F2473" s="956">
        <v>99.349000000000004</v>
      </c>
      <c r="G2473" s="957">
        <v>98.957999999999998</v>
      </c>
      <c r="H2473" s="972"/>
      <c r="I2473" s="955">
        <v>7.8750000000000001E-2</v>
      </c>
      <c r="J2473" s="956">
        <v>99.62</v>
      </c>
      <c r="K2473" s="956">
        <v>99.358999999999995</v>
      </c>
      <c r="L2473" s="956">
        <v>99.099000000000004</v>
      </c>
      <c r="M2473" s="957">
        <v>98.707999999999998</v>
      </c>
      <c r="N2473" s="972"/>
      <c r="O2473" s="972"/>
    </row>
    <row r="2474" spans="1:15" ht="15.75">
      <c r="A2474" s="972"/>
      <c r="B2474" s="972"/>
      <c r="C2474" s="955">
        <v>0.08</v>
      </c>
      <c r="D2474" s="956">
        <v>100.12</v>
      </c>
      <c r="E2474" s="956">
        <v>99.858999999999995</v>
      </c>
      <c r="F2474" s="956">
        <v>99.599000000000004</v>
      </c>
      <c r="G2474" s="957">
        <v>99.207999999999998</v>
      </c>
      <c r="H2474" s="972"/>
      <c r="I2474" s="955">
        <v>0.08</v>
      </c>
      <c r="J2474" s="956">
        <v>99.87</v>
      </c>
      <c r="K2474" s="956">
        <v>99.608999999999995</v>
      </c>
      <c r="L2474" s="956">
        <v>99.349000000000004</v>
      </c>
      <c r="M2474" s="957">
        <v>98.957999999999998</v>
      </c>
      <c r="N2474" s="972"/>
      <c r="O2474" s="972"/>
    </row>
    <row r="2475" spans="1:15" ht="15.75">
      <c r="A2475" s="972"/>
      <c r="B2475" s="972"/>
      <c r="C2475" s="955">
        <v>8.1250000000000003E-2</v>
      </c>
      <c r="D2475" s="956">
        <v>100.364</v>
      </c>
      <c r="E2475" s="956">
        <v>100.10299999999999</v>
      </c>
      <c r="F2475" s="956">
        <v>99.841999999999999</v>
      </c>
      <c r="G2475" s="957">
        <v>99.451999999999998</v>
      </c>
      <c r="H2475" s="972"/>
      <c r="I2475" s="955">
        <v>8.1250000000000003E-2</v>
      </c>
      <c r="J2475" s="956">
        <v>100.114</v>
      </c>
      <c r="K2475" s="956">
        <v>99.852999999999994</v>
      </c>
      <c r="L2475" s="956">
        <v>99.591999999999999</v>
      </c>
      <c r="M2475" s="957">
        <v>99.201999999999998</v>
      </c>
      <c r="N2475" s="972"/>
      <c r="O2475" s="972"/>
    </row>
    <row r="2476" spans="1:15" ht="15.75">
      <c r="A2476" s="972"/>
      <c r="B2476" s="972"/>
      <c r="C2476" s="955">
        <v>8.2500000000000004E-2</v>
      </c>
      <c r="D2476" s="956">
        <v>100.608</v>
      </c>
      <c r="E2476" s="956">
        <v>100.34699999999999</v>
      </c>
      <c r="F2476" s="956">
        <v>100.086</v>
      </c>
      <c r="G2476" s="957">
        <v>99.694999999999993</v>
      </c>
      <c r="H2476" s="972"/>
      <c r="I2476" s="955">
        <v>8.2500000000000004E-2</v>
      </c>
      <c r="J2476" s="956">
        <v>100.358</v>
      </c>
      <c r="K2476" s="956">
        <v>100.09699999999999</v>
      </c>
      <c r="L2476" s="956">
        <v>99.835999999999999</v>
      </c>
      <c r="M2476" s="957">
        <v>99.444999999999993</v>
      </c>
      <c r="N2476" s="972"/>
      <c r="O2476" s="972"/>
    </row>
    <row r="2477" spans="1:15" ht="15.75">
      <c r="A2477" s="972"/>
      <c r="B2477" s="972"/>
      <c r="C2477" s="955">
        <v>8.3750000000000005E-2</v>
      </c>
      <c r="D2477" s="956">
        <v>100.851</v>
      </c>
      <c r="E2477" s="956">
        <v>100.59099999999999</v>
      </c>
      <c r="F2477" s="956">
        <v>100.33</v>
      </c>
      <c r="G2477" s="957">
        <v>99.938999999999993</v>
      </c>
      <c r="H2477" s="972"/>
      <c r="I2477" s="955">
        <v>8.3750000000000005E-2</v>
      </c>
      <c r="J2477" s="956">
        <v>100.601</v>
      </c>
      <c r="K2477" s="956">
        <v>100.34099999999999</v>
      </c>
      <c r="L2477" s="956">
        <v>100.08</v>
      </c>
      <c r="M2477" s="957">
        <v>99.688999999999993</v>
      </c>
      <c r="N2477" s="972"/>
      <c r="O2477" s="972"/>
    </row>
    <row r="2478" spans="1:15" ht="15.75">
      <c r="A2478" s="972"/>
      <c r="B2478" s="972"/>
      <c r="C2478" s="955">
        <v>8.5000000000000006E-2</v>
      </c>
      <c r="D2478" s="956">
        <v>101.089</v>
      </c>
      <c r="E2478" s="956">
        <v>100.828</v>
      </c>
      <c r="F2478" s="956">
        <v>100.56699999999999</v>
      </c>
      <c r="G2478" s="957">
        <v>100.17700000000001</v>
      </c>
      <c r="H2478" s="972"/>
      <c r="I2478" s="955">
        <v>8.5000000000000006E-2</v>
      </c>
      <c r="J2478" s="956">
        <v>100.839</v>
      </c>
      <c r="K2478" s="956">
        <v>100.578</v>
      </c>
      <c r="L2478" s="956">
        <v>100.31699999999999</v>
      </c>
      <c r="M2478" s="957">
        <v>99.927000000000007</v>
      </c>
      <c r="N2478" s="972"/>
      <c r="O2478" s="972"/>
    </row>
    <row r="2479" spans="1:15" ht="15.75">
      <c r="A2479" s="972"/>
      <c r="B2479" s="972"/>
      <c r="C2479" s="955">
        <v>8.6249999999999993E-2</v>
      </c>
      <c r="D2479" s="956">
        <v>101.32599999999999</v>
      </c>
      <c r="E2479" s="956">
        <v>101.066</v>
      </c>
      <c r="F2479" s="956">
        <v>100.80500000000001</v>
      </c>
      <c r="G2479" s="957">
        <v>100.414</v>
      </c>
      <c r="H2479" s="972"/>
      <c r="I2479" s="955">
        <v>8.6249999999999993E-2</v>
      </c>
      <c r="J2479" s="956">
        <v>101.07599999999999</v>
      </c>
      <c r="K2479" s="956">
        <v>100.816</v>
      </c>
      <c r="L2479" s="956">
        <v>100.55500000000001</v>
      </c>
      <c r="M2479" s="957">
        <v>100.164</v>
      </c>
      <c r="N2479" s="972"/>
      <c r="O2479" s="972"/>
    </row>
    <row r="2480" spans="1:15" ht="15.75">
      <c r="A2480" s="972"/>
      <c r="B2480" s="972"/>
      <c r="C2480" s="955">
        <v>8.7499999999999994E-2</v>
      </c>
      <c r="D2480" s="956">
        <v>101.56399999999999</v>
      </c>
      <c r="E2480" s="956">
        <v>101.303</v>
      </c>
      <c r="F2480" s="956">
        <v>101.042</v>
      </c>
      <c r="G2480" s="957">
        <v>100.652</v>
      </c>
      <c r="H2480" s="972"/>
      <c r="I2480" s="955">
        <v>8.7499999999999994E-2</v>
      </c>
      <c r="J2480" s="956">
        <v>101.31399999999999</v>
      </c>
      <c r="K2480" s="956">
        <v>101.053</v>
      </c>
      <c r="L2480" s="956">
        <v>100.792</v>
      </c>
      <c r="M2480" s="957">
        <v>100.402</v>
      </c>
      <c r="N2480" s="972"/>
      <c r="O2480" s="972"/>
    </row>
    <row r="2481" spans="1:15" ht="15.75">
      <c r="A2481" s="972"/>
      <c r="B2481" s="972"/>
      <c r="C2481" s="955">
        <v>8.8749999999999996E-2</v>
      </c>
      <c r="D2481" s="956">
        <v>101.795</v>
      </c>
      <c r="E2481" s="956">
        <v>101.53400000000001</v>
      </c>
      <c r="F2481" s="956">
        <v>101.274</v>
      </c>
      <c r="G2481" s="957">
        <v>100.883</v>
      </c>
      <c r="H2481" s="972"/>
      <c r="I2481" s="955">
        <v>8.8749999999999996E-2</v>
      </c>
      <c r="J2481" s="956">
        <v>101.545</v>
      </c>
      <c r="K2481" s="956">
        <v>101.28400000000001</v>
      </c>
      <c r="L2481" s="956">
        <v>101.024</v>
      </c>
      <c r="M2481" s="957">
        <v>100.633</v>
      </c>
      <c r="N2481" s="972"/>
      <c r="O2481" s="972"/>
    </row>
    <row r="2482" spans="1:15" ht="15.75">
      <c r="A2482" s="972"/>
      <c r="B2482" s="972"/>
      <c r="C2482" s="955">
        <v>0.09</v>
      </c>
      <c r="D2482" s="956">
        <v>102.026</v>
      </c>
      <c r="E2482" s="956">
        <v>101.76600000000001</v>
      </c>
      <c r="F2482" s="956">
        <v>101.505</v>
      </c>
      <c r="G2482" s="957">
        <v>101.114</v>
      </c>
      <c r="H2482" s="972"/>
      <c r="I2482" s="955">
        <v>0.09</v>
      </c>
      <c r="J2482" s="956">
        <v>101.776</v>
      </c>
      <c r="K2482" s="956">
        <v>101.51600000000001</v>
      </c>
      <c r="L2482" s="956">
        <v>101.255</v>
      </c>
      <c r="M2482" s="957">
        <v>100.864</v>
      </c>
      <c r="N2482" s="972"/>
      <c r="O2482" s="972"/>
    </row>
    <row r="2483" spans="1:15" ht="15.75">
      <c r="A2483" s="972"/>
      <c r="B2483" s="972"/>
      <c r="C2483" s="955">
        <v>9.1249999999999998E-2</v>
      </c>
      <c r="D2483" s="956">
        <v>102.258</v>
      </c>
      <c r="E2483" s="956">
        <v>101.997</v>
      </c>
      <c r="F2483" s="956">
        <v>101.736</v>
      </c>
      <c r="G2483" s="957">
        <v>101.345</v>
      </c>
      <c r="H2483" s="972"/>
      <c r="I2483" s="955">
        <v>9.1249999999999998E-2</v>
      </c>
      <c r="J2483" s="956">
        <v>102.008</v>
      </c>
      <c r="K2483" s="956">
        <v>101.747</v>
      </c>
      <c r="L2483" s="956">
        <v>101.486</v>
      </c>
      <c r="M2483" s="957">
        <v>101.095</v>
      </c>
      <c r="N2483" s="972"/>
      <c r="O2483" s="972"/>
    </row>
    <row r="2484" spans="1:15" ht="15.75">
      <c r="A2484" s="972"/>
      <c r="B2484" s="972"/>
      <c r="C2484" s="955">
        <v>9.2499999999999999E-2</v>
      </c>
      <c r="D2484" s="956">
        <v>102.483</v>
      </c>
      <c r="E2484" s="956">
        <v>102.22199999999999</v>
      </c>
      <c r="F2484" s="956">
        <v>101.961</v>
      </c>
      <c r="G2484" s="957">
        <v>101.57</v>
      </c>
      <c r="H2484" s="972"/>
      <c r="I2484" s="955">
        <v>9.2499999999999999E-2</v>
      </c>
      <c r="J2484" s="956">
        <v>102.233</v>
      </c>
      <c r="K2484" s="956">
        <v>101.97199999999999</v>
      </c>
      <c r="L2484" s="956">
        <v>101.711</v>
      </c>
      <c r="M2484" s="957">
        <v>101.32</v>
      </c>
      <c r="N2484" s="972"/>
      <c r="O2484" s="972"/>
    </row>
    <row r="2485" spans="1:15" ht="15.75">
      <c r="A2485" s="972"/>
      <c r="B2485" s="972"/>
      <c r="C2485" s="955">
        <v>9.375E-2</v>
      </c>
      <c r="D2485" s="956">
        <v>102.708</v>
      </c>
      <c r="E2485" s="956">
        <v>102.447</v>
      </c>
      <c r="F2485" s="956">
        <v>102.18600000000001</v>
      </c>
      <c r="G2485" s="957">
        <v>101.795</v>
      </c>
      <c r="H2485" s="972"/>
      <c r="I2485" s="955">
        <v>9.375E-2</v>
      </c>
      <c r="J2485" s="956">
        <v>102.458</v>
      </c>
      <c r="K2485" s="956">
        <v>102.197</v>
      </c>
      <c r="L2485" s="956">
        <v>101.93600000000001</v>
      </c>
      <c r="M2485" s="957">
        <v>101.545</v>
      </c>
      <c r="N2485" s="972"/>
      <c r="O2485" s="972"/>
    </row>
    <row r="2486" spans="1:15" ht="15.75">
      <c r="A2486" s="972"/>
      <c r="B2486" s="972"/>
      <c r="C2486" s="955">
        <v>9.5000000000000001E-2</v>
      </c>
      <c r="D2486" s="956">
        <v>102.93300000000001</v>
      </c>
      <c r="E2486" s="956">
        <v>102.672</v>
      </c>
      <c r="F2486" s="956">
        <v>102.411</v>
      </c>
      <c r="G2486" s="957">
        <v>102.02</v>
      </c>
      <c r="H2486" s="972"/>
      <c r="I2486" s="955">
        <v>9.5000000000000001E-2</v>
      </c>
      <c r="J2486" s="956">
        <v>102.68300000000001</v>
      </c>
      <c r="K2486" s="956">
        <v>102.422</v>
      </c>
      <c r="L2486" s="956">
        <v>102.161</v>
      </c>
      <c r="M2486" s="957">
        <v>101.77</v>
      </c>
      <c r="N2486" s="972"/>
      <c r="O2486" s="972"/>
    </row>
    <row r="2487" spans="1:15" ht="15.75">
      <c r="A2487" s="972"/>
      <c r="B2487" s="972"/>
      <c r="C2487" s="955">
        <v>9.6250000000000002E-2</v>
      </c>
      <c r="D2487" s="956">
        <v>103.151</v>
      </c>
      <c r="E2487" s="956">
        <v>102.89100000000001</v>
      </c>
      <c r="F2487" s="956">
        <v>102.63</v>
      </c>
      <c r="G2487" s="957">
        <v>102.239</v>
      </c>
      <c r="H2487" s="972"/>
      <c r="I2487" s="955">
        <v>9.6250000000000002E-2</v>
      </c>
      <c r="J2487" s="956">
        <v>102.901</v>
      </c>
      <c r="K2487" s="956">
        <v>102.64100000000001</v>
      </c>
      <c r="L2487" s="956">
        <v>102.38</v>
      </c>
      <c r="M2487" s="957">
        <v>101.989</v>
      </c>
      <c r="N2487" s="972"/>
      <c r="O2487" s="972"/>
    </row>
    <row r="2488" spans="1:15" ht="15.75">
      <c r="A2488" s="972"/>
      <c r="B2488" s="972"/>
      <c r="C2488" s="955">
        <v>9.7500000000000003E-2</v>
      </c>
      <c r="D2488" s="956">
        <v>103.37</v>
      </c>
      <c r="E2488" s="956">
        <v>103.10899999999999</v>
      </c>
      <c r="F2488" s="956">
        <v>102.849</v>
      </c>
      <c r="G2488" s="957">
        <v>102.458</v>
      </c>
      <c r="H2488" s="972"/>
      <c r="I2488" s="955">
        <v>9.7500000000000003E-2</v>
      </c>
      <c r="J2488" s="956">
        <v>103.12</v>
      </c>
      <c r="K2488" s="956">
        <v>102.85899999999999</v>
      </c>
      <c r="L2488" s="956">
        <v>102.599</v>
      </c>
      <c r="M2488" s="957">
        <v>102.208</v>
      </c>
      <c r="N2488" s="972"/>
      <c r="O2488" s="972"/>
    </row>
    <row r="2489" spans="1:15" ht="15.75">
      <c r="A2489" s="972"/>
      <c r="B2489" s="972"/>
      <c r="C2489" s="955">
        <v>9.8750000000000004E-2</v>
      </c>
      <c r="D2489" s="956">
        <v>103.589</v>
      </c>
      <c r="E2489" s="956">
        <v>103.328</v>
      </c>
      <c r="F2489" s="956">
        <v>103.06699999999999</v>
      </c>
      <c r="G2489" s="957">
        <v>102.67700000000001</v>
      </c>
      <c r="H2489" s="972"/>
      <c r="I2489" s="955">
        <v>9.8750000000000004E-2</v>
      </c>
      <c r="J2489" s="956">
        <v>103.339</v>
      </c>
      <c r="K2489" s="956">
        <v>103.078</v>
      </c>
      <c r="L2489" s="956">
        <v>102.81699999999999</v>
      </c>
      <c r="M2489" s="957">
        <v>102.42700000000001</v>
      </c>
      <c r="N2489" s="972"/>
      <c r="O2489" s="972"/>
    </row>
    <row r="2490" spans="1:15" ht="15.75">
      <c r="A2490" s="972"/>
      <c r="B2490" s="972"/>
      <c r="C2490" s="955">
        <v>0.1</v>
      </c>
      <c r="D2490" s="956">
        <v>103.776</v>
      </c>
      <c r="E2490" s="956">
        <v>103.51600000000001</v>
      </c>
      <c r="F2490" s="956">
        <v>103.255</v>
      </c>
      <c r="G2490" s="957">
        <v>102.864</v>
      </c>
      <c r="H2490" s="972"/>
      <c r="I2490" s="955">
        <v>0.1</v>
      </c>
      <c r="J2490" s="956">
        <v>103.526</v>
      </c>
      <c r="K2490" s="956">
        <v>103.26600000000001</v>
      </c>
      <c r="L2490" s="956">
        <v>103.005</v>
      </c>
      <c r="M2490" s="957">
        <v>102.614</v>
      </c>
      <c r="N2490" s="972"/>
      <c r="O2490" s="972"/>
    </row>
    <row r="2491" spans="1:15" ht="15.75">
      <c r="A2491" s="972"/>
      <c r="B2491" s="972"/>
      <c r="C2491" s="955" t="s">
        <v>50</v>
      </c>
      <c r="D2491" s="956" t="s">
        <v>50</v>
      </c>
      <c r="E2491" s="956" t="s">
        <v>50</v>
      </c>
      <c r="F2491" s="956" t="s">
        <v>50</v>
      </c>
      <c r="G2491" s="957" t="s">
        <v>50</v>
      </c>
      <c r="H2491" s="972"/>
      <c r="I2491" s="955" t="s">
        <v>50</v>
      </c>
      <c r="J2491" s="956" t="s">
        <v>50</v>
      </c>
      <c r="K2491" s="956" t="s">
        <v>50</v>
      </c>
      <c r="L2491" s="956" t="s">
        <v>50</v>
      </c>
      <c r="M2491" s="957" t="s">
        <v>50</v>
      </c>
      <c r="N2491" s="972"/>
      <c r="O2491" s="972"/>
    </row>
    <row r="2492" spans="1:15" ht="15.75">
      <c r="A2492" s="972"/>
      <c r="B2492" s="972"/>
      <c r="C2492" s="955" t="s">
        <v>50</v>
      </c>
      <c r="D2492" s="956" t="s">
        <v>50</v>
      </c>
      <c r="E2492" s="956" t="s">
        <v>50</v>
      </c>
      <c r="F2492" s="956" t="s">
        <v>50</v>
      </c>
      <c r="G2492" s="957" t="s">
        <v>50</v>
      </c>
      <c r="H2492" s="972"/>
      <c r="I2492" s="955" t="s">
        <v>50</v>
      </c>
      <c r="J2492" s="956" t="s">
        <v>50</v>
      </c>
      <c r="K2492" s="956" t="s">
        <v>50</v>
      </c>
      <c r="L2492" s="956" t="s">
        <v>50</v>
      </c>
      <c r="M2492" s="957" t="s">
        <v>50</v>
      </c>
      <c r="N2492" s="972"/>
      <c r="O2492" s="972"/>
    </row>
    <row r="2493" spans="1:15" ht="15.75">
      <c r="A2493" s="972"/>
      <c r="B2493" s="972"/>
      <c r="C2493" s="955" t="s">
        <v>50</v>
      </c>
      <c r="D2493" s="956" t="s">
        <v>50</v>
      </c>
      <c r="E2493" s="956" t="s">
        <v>50</v>
      </c>
      <c r="F2493" s="956" t="s">
        <v>50</v>
      </c>
      <c r="G2493" s="957" t="s">
        <v>50</v>
      </c>
      <c r="H2493" s="972"/>
      <c r="I2493" s="955" t="s">
        <v>50</v>
      </c>
      <c r="J2493" s="956" t="s">
        <v>50</v>
      </c>
      <c r="K2493" s="956" t="s">
        <v>50</v>
      </c>
      <c r="L2493" s="956" t="s">
        <v>50</v>
      </c>
      <c r="M2493" s="957" t="s">
        <v>50</v>
      </c>
      <c r="N2493" s="972"/>
      <c r="O2493" s="972"/>
    </row>
    <row r="2494" spans="1:15" ht="16.5" thickBot="1">
      <c r="A2494" s="972"/>
      <c r="B2494" s="972"/>
      <c r="C2494" s="958" t="s">
        <v>50</v>
      </c>
      <c r="D2494" s="959" t="s">
        <v>50</v>
      </c>
      <c r="E2494" s="959" t="s">
        <v>50</v>
      </c>
      <c r="F2494" s="959" t="s">
        <v>50</v>
      </c>
      <c r="G2494" s="960" t="s">
        <v>50</v>
      </c>
      <c r="H2494" s="972"/>
      <c r="I2494" s="958" t="s">
        <v>50</v>
      </c>
      <c r="J2494" s="959" t="s">
        <v>50</v>
      </c>
      <c r="K2494" s="959" t="s">
        <v>50</v>
      </c>
      <c r="L2494" s="959" t="s">
        <v>50</v>
      </c>
      <c r="M2494" s="960" t="s">
        <v>50</v>
      </c>
      <c r="N2494" s="972"/>
      <c r="O2494" s="972"/>
    </row>
    <row r="2495" spans="1:15" ht="15.75" thickBot="1">
      <c r="A2495" s="972"/>
      <c r="B2495" s="972"/>
      <c r="C2495" s="972"/>
      <c r="D2495" s="972"/>
      <c r="E2495" s="972"/>
      <c r="F2495" s="972"/>
      <c r="G2495" s="972"/>
      <c r="H2495" s="972"/>
      <c r="I2495" s="972"/>
      <c r="J2495" s="972"/>
      <c r="K2495" s="972"/>
      <c r="L2495" s="972"/>
      <c r="M2495" s="972"/>
      <c r="N2495" s="972"/>
      <c r="O2495" s="972"/>
    </row>
    <row r="2496" spans="1:15" ht="16.5" thickBot="1">
      <c r="A2496" s="972"/>
      <c r="B2496" s="972"/>
      <c r="C2496" s="1815" t="s">
        <v>830</v>
      </c>
      <c r="D2496" s="1816"/>
      <c r="E2496" s="1816"/>
      <c r="F2496" s="1816"/>
      <c r="G2496" s="1817"/>
      <c r="H2496" s="972"/>
      <c r="I2496" s="1815" t="s">
        <v>831</v>
      </c>
      <c r="J2496" s="1816"/>
      <c r="K2496" s="1816"/>
      <c r="L2496" s="1816"/>
      <c r="M2496" s="1817"/>
      <c r="N2496" s="972"/>
      <c r="O2496" s="972"/>
    </row>
    <row r="2497" spans="1:15" ht="15.75">
      <c r="A2497" s="972"/>
      <c r="B2497" s="972"/>
      <c r="C2497" s="1035" t="s">
        <v>832</v>
      </c>
      <c r="D2497" s="940"/>
      <c r="E2497" s="940"/>
      <c r="F2497" s="1170"/>
      <c r="G2497" s="1194"/>
      <c r="H2497" s="972"/>
      <c r="I2497" s="1035" t="s">
        <v>833</v>
      </c>
      <c r="J2497" s="940"/>
      <c r="K2497" s="940"/>
      <c r="L2497" s="1170"/>
      <c r="M2497" s="1194"/>
      <c r="N2497" s="972"/>
      <c r="O2497" s="972"/>
    </row>
    <row r="2498" spans="1:15" ht="15.75">
      <c r="A2498" s="972"/>
      <c r="B2498" s="972"/>
      <c r="C2498" s="1172"/>
      <c r="D2498" s="946"/>
      <c r="E2498" s="1174"/>
      <c r="F2498" s="947"/>
      <c r="G2498" s="1195"/>
      <c r="H2498" s="972"/>
      <c r="I2498" s="1172"/>
      <c r="J2498" s="946"/>
      <c r="K2498" s="1174"/>
      <c r="L2498" s="947"/>
      <c r="M2498" s="1195"/>
      <c r="N2498" s="972"/>
      <c r="O2498" s="972"/>
    </row>
    <row r="2499" spans="1:15" ht="15.75">
      <c r="A2499" s="972"/>
      <c r="B2499" s="972"/>
      <c r="C2499" s="949"/>
      <c r="D2499" s="950"/>
      <c r="E2499" s="1092"/>
      <c r="F2499" s="950"/>
      <c r="G2499" s="951"/>
      <c r="H2499" s="972"/>
      <c r="I2499" s="949"/>
      <c r="J2499" s="950"/>
      <c r="K2499" s="1092"/>
      <c r="L2499" s="950"/>
      <c r="M2499" s="951"/>
      <c r="N2499" s="972"/>
      <c r="O2499" s="972"/>
    </row>
    <row r="2500" spans="1:15" ht="15.75">
      <c r="A2500" s="972"/>
      <c r="B2500" s="972"/>
      <c r="C2500" s="952" t="s">
        <v>548</v>
      </c>
      <c r="D2500" s="953" t="s">
        <v>553</v>
      </c>
      <c r="E2500" s="953" t="s">
        <v>554</v>
      </c>
      <c r="F2500" s="953" t="s">
        <v>555</v>
      </c>
      <c r="G2500" s="954" t="s">
        <v>556</v>
      </c>
      <c r="H2500" s="972"/>
      <c r="I2500" s="952" t="s">
        <v>548</v>
      </c>
      <c r="J2500" s="953" t="s">
        <v>553</v>
      </c>
      <c r="K2500" s="953" t="s">
        <v>554</v>
      </c>
      <c r="L2500" s="953" t="s">
        <v>555</v>
      </c>
      <c r="M2500" s="954" t="s">
        <v>556</v>
      </c>
      <c r="N2500" s="972"/>
      <c r="O2500" s="972"/>
    </row>
    <row r="2501" spans="1:15" ht="15.75">
      <c r="A2501" s="972"/>
      <c r="B2501" s="972"/>
      <c r="C2501" s="955">
        <v>6.5000000000000002E-2</v>
      </c>
      <c r="D2501" s="956">
        <v>96.463999999999999</v>
      </c>
      <c r="E2501" s="956">
        <v>96.203000000000003</v>
      </c>
      <c r="F2501" s="956">
        <v>95.941999999999993</v>
      </c>
      <c r="G2501" s="957">
        <v>95.552000000000007</v>
      </c>
      <c r="H2501" s="972"/>
      <c r="I2501" s="955">
        <v>6.5000000000000002E-2</v>
      </c>
      <c r="J2501" s="956">
        <v>96.213999999999999</v>
      </c>
      <c r="K2501" s="956">
        <v>95.953000000000003</v>
      </c>
      <c r="L2501" s="956">
        <v>95.691999999999993</v>
      </c>
      <c r="M2501" s="957">
        <v>95.302000000000007</v>
      </c>
      <c r="N2501" s="972"/>
      <c r="O2501" s="972"/>
    </row>
    <row r="2502" spans="1:15" ht="15.75">
      <c r="A2502" s="972"/>
      <c r="B2502" s="972"/>
      <c r="C2502" s="955">
        <v>6.6250000000000003E-2</v>
      </c>
      <c r="D2502" s="956">
        <v>96.838999999999999</v>
      </c>
      <c r="E2502" s="956">
        <v>96.578000000000003</v>
      </c>
      <c r="F2502" s="956">
        <v>96.316999999999993</v>
      </c>
      <c r="G2502" s="957">
        <v>95.927000000000007</v>
      </c>
      <c r="H2502" s="972"/>
      <c r="I2502" s="955">
        <v>6.6250000000000003E-2</v>
      </c>
      <c r="J2502" s="956">
        <v>96.588999999999999</v>
      </c>
      <c r="K2502" s="956">
        <v>96.328000000000003</v>
      </c>
      <c r="L2502" s="956">
        <v>96.066999999999993</v>
      </c>
      <c r="M2502" s="957">
        <v>95.677000000000007</v>
      </c>
      <c r="N2502" s="972"/>
      <c r="O2502" s="972"/>
    </row>
    <row r="2503" spans="1:15" ht="15.75">
      <c r="A2503" s="972"/>
      <c r="B2503" s="972"/>
      <c r="C2503" s="955">
        <v>6.7500000000000004E-2</v>
      </c>
      <c r="D2503" s="956">
        <v>97.213999999999999</v>
      </c>
      <c r="E2503" s="956">
        <v>96.953000000000003</v>
      </c>
      <c r="F2503" s="956">
        <v>96.691999999999993</v>
      </c>
      <c r="G2503" s="957">
        <v>96.302000000000007</v>
      </c>
      <c r="H2503" s="972"/>
      <c r="I2503" s="955">
        <v>6.7500000000000004E-2</v>
      </c>
      <c r="J2503" s="956">
        <v>96.963999999999999</v>
      </c>
      <c r="K2503" s="956">
        <v>96.703000000000003</v>
      </c>
      <c r="L2503" s="956">
        <v>96.441999999999993</v>
      </c>
      <c r="M2503" s="957">
        <v>96.052000000000007</v>
      </c>
      <c r="N2503" s="972"/>
      <c r="O2503" s="972"/>
    </row>
    <row r="2504" spans="1:15" ht="15.75">
      <c r="A2504" s="972"/>
      <c r="B2504" s="972"/>
      <c r="C2504" s="955">
        <v>6.8750000000000006E-2</v>
      </c>
      <c r="D2504" s="956">
        <v>97.588999999999999</v>
      </c>
      <c r="E2504" s="956">
        <v>97.328000000000003</v>
      </c>
      <c r="F2504" s="956">
        <v>97.066999999999993</v>
      </c>
      <c r="G2504" s="957">
        <v>96.677000000000007</v>
      </c>
      <c r="H2504" s="972"/>
      <c r="I2504" s="955">
        <v>6.8750000000000006E-2</v>
      </c>
      <c r="J2504" s="956">
        <v>97.338999999999999</v>
      </c>
      <c r="K2504" s="956">
        <v>97.078000000000003</v>
      </c>
      <c r="L2504" s="956">
        <v>96.816999999999993</v>
      </c>
      <c r="M2504" s="957">
        <v>96.427000000000007</v>
      </c>
      <c r="N2504" s="972"/>
      <c r="O2504" s="972"/>
    </row>
    <row r="2505" spans="1:15" ht="15.75">
      <c r="A2505" s="972"/>
      <c r="B2505" s="972"/>
      <c r="C2505" s="955">
        <v>7.0000000000000007E-2</v>
      </c>
      <c r="D2505" s="956">
        <v>97.933000000000007</v>
      </c>
      <c r="E2505" s="956">
        <v>97.671999999999997</v>
      </c>
      <c r="F2505" s="956">
        <v>97.411000000000001</v>
      </c>
      <c r="G2505" s="957">
        <v>97.02</v>
      </c>
      <c r="H2505" s="972"/>
      <c r="I2505" s="955">
        <v>7.0000000000000007E-2</v>
      </c>
      <c r="J2505" s="956">
        <v>97.683000000000007</v>
      </c>
      <c r="K2505" s="956">
        <v>97.421999999999997</v>
      </c>
      <c r="L2505" s="956">
        <v>97.161000000000001</v>
      </c>
      <c r="M2505" s="957">
        <v>96.77</v>
      </c>
      <c r="N2505" s="972"/>
      <c r="O2505" s="972"/>
    </row>
    <row r="2506" spans="1:15" ht="15.75">
      <c r="A2506" s="972"/>
      <c r="B2506" s="972"/>
      <c r="C2506" s="955">
        <v>7.1249999999999994E-2</v>
      </c>
      <c r="D2506" s="956">
        <v>98.275999999999996</v>
      </c>
      <c r="E2506" s="956">
        <v>98.016000000000005</v>
      </c>
      <c r="F2506" s="956">
        <v>97.754999999999995</v>
      </c>
      <c r="G2506" s="957">
        <v>97.364000000000004</v>
      </c>
      <c r="H2506" s="972"/>
      <c r="I2506" s="955">
        <v>7.1249999999999994E-2</v>
      </c>
      <c r="J2506" s="956">
        <v>98.025999999999996</v>
      </c>
      <c r="K2506" s="956">
        <v>97.766000000000005</v>
      </c>
      <c r="L2506" s="956">
        <v>97.504999999999995</v>
      </c>
      <c r="M2506" s="957">
        <v>97.114000000000004</v>
      </c>
      <c r="N2506" s="972"/>
      <c r="O2506" s="972"/>
    </row>
    <row r="2507" spans="1:15" ht="15.75">
      <c r="A2507" s="972"/>
      <c r="B2507" s="972"/>
      <c r="C2507" s="955">
        <v>7.2499999999999995E-2</v>
      </c>
      <c r="D2507" s="956">
        <v>98.62</v>
      </c>
      <c r="E2507" s="956">
        <v>98.358999999999995</v>
      </c>
      <c r="F2507" s="956">
        <v>98.099000000000004</v>
      </c>
      <c r="G2507" s="957">
        <v>97.707999999999998</v>
      </c>
      <c r="H2507" s="972"/>
      <c r="I2507" s="955">
        <v>7.2499999999999995E-2</v>
      </c>
      <c r="J2507" s="956">
        <v>98.37</v>
      </c>
      <c r="K2507" s="956">
        <v>98.108999999999995</v>
      </c>
      <c r="L2507" s="956">
        <v>97.849000000000004</v>
      </c>
      <c r="M2507" s="957">
        <v>97.457999999999998</v>
      </c>
      <c r="N2507" s="972"/>
      <c r="O2507" s="972"/>
    </row>
    <row r="2508" spans="1:15" ht="15.75">
      <c r="A2508" s="972"/>
      <c r="B2508" s="972"/>
      <c r="C2508" s="955">
        <v>7.3749999999999996E-2</v>
      </c>
      <c r="D2508" s="956">
        <v>98.933000000000007</v>
      </c>
      <c r="E2508" s="956">
        <v>98.671999999999997</v>
      </c>
      <c r="F2508" s="956">
        <v>98.411000000000001</v>
      </c>
      <c r="G2508" s="957">
        <v>98.02</v>
      </c>
      <c r="H2508" s="972"/>
      <c r="I2508" s="955">
        <v>7.3749999999999996E-2</v>
      </c>
      <c r="J2508" s="956">
        <v>98.683000000000007</v>
      </c>
      <c r="K2508" s="956">
        <v>98.421999999999997</v>
      </c>
      <c r="L2508" s="956">
        <v>98.161000000000001</v>
      </c>
      <c r="M2508" s="957">
        <v>97.77</v>
      </c>
      <c r="N2508" s="972"/>
      <c r="O2508" s="972"/>
    </row>
    <row r="2509" spans="1:15" ht="15.75">
      <c r="A2509" s="972"/>
      <c r="B2509" s="972"/>
      <c r="C2509" s="955">
        <v>7.4999999999999997E-2</v>
      </c>
      <c r="D2509" s="956">
        <v>99.245000000000005</v>
      </c>
      <c r="E2509" s="956">
        <v>98.983999999999995</v>
      </c>
      <c r="F2509" s="956">
        <v>98.724000000000004</v>
      </c>
      <c r="G2509" s="957">
        <v>98.332999999999998</v>
      </c>
      <c r="H2509" s="972"/>
      <c r="I2509" s="955">
        <v>7.4999999999999997E-2</v>
      </c>
      <c r="J2509" s="956">
        <v>98.995000000000005</v>
      </c>
      <c r="K2509" s="956">
        <v>98.733999999999995</v>
      </c>
      <c r="L2509" s="956">
        <v>98.474000000000004</v>
      </c>
      <c r="M2509" s="957">
        <v>98.082999999999998</v>
      </c>
      <c r="N2509" s="972"/>
      <c r="O2509" s="972"/>
    </row>
    <row r="2510" spans="1:15" ht="15.75">
      <c r="A2510" s="972"/>
      <c r="B2510" s="972"/>
      <c r="C2510" s="955">
        <v>7.6249999999999998E-2</v>
      </c>
      <c r="D2510" s="956">
        <v>99.558000000000007</v>
      </c>
      <c r="E2510" s="956">
        <v>99.296999999999997</v>
      </c>
      <c r="F2510" s="956">
        <v>99.036000000000001</v>
      </c>
      <c r="G2510" s="957">
        <v>98.644999999999996</v>
      </c>
      <c r="H2510" s="972"/>
      <c r="I2510" s="955">
        <v>7.6249999999999998E-2</v>
      </c>
      <c r="J2510" s="956">
        <v>99.308000000000007</v>
      </c>
      <c r="K2510" s="956">
        <v>99.046999999999997</v>
      </c>
      <c r="L2510" s="956">
        <v>98.786000000000001</v>
      </c>
      <c r="M2510" s="957">
        <v>98.394999999999996</v>
      </c>
      <c r="N2510" s="972"/>
      <c r="O2510" s="972"/>
    </row>
    <row r="2511" spans="1:15" ht="15.75">
      <c r="A2511" s="972"/>
      <c r="B2511" s="972"/>
      <c r="C2511" s="955">
        <v>7.7499999999999999E-2</v>
      </c>
      <c r="D2511" s="956">
        <v>99.838999999999999</v>
      </c>
      <c r="E2511" s="956">
        <v>99.578000000000003</v>
      </c>
      <c r="F2511" s="956">
        <v>99.316999999999993</v>
      </c>
      <c r="G2511" s="957">
        <v>98.927000000000007</v>
      </c>
      <c r="H2511" s="972"/>
      <c r="I2511" s="955">
        <v>7.7499999999999999E-2</v>
      </c>
      <c r="J2511" s="956">
        <v>99.588999999999999</v>
      </c>
      <c r="K2511" s="956">
        <v>99.328000000000003</v>
      </c>
      <c r="L2511" s="956">
        <v>99.066999999999993</v>
      </c>
      <c r="M2511" s="957">
        <v>98.677000000000007</v>
      </c>
      <c r="N2511" s="972"/>
      <c r="O2511" s="972"/>
    </row>
    <row r="2512" spans="1:15" ht="15.75">
      <c r="A2512" s="972"/>
      <c r="B2512" s="972"/>
      <c r="C2512" s="955">
        <v>7.8750000000000001E-2</v>
      </c>
      <c r="D2512" s="956">
        <v>100.12</v>
      </c>
      <c r="E2512" s="956">
        <v>99.858999999999995</v>
      </c>
      <c r="F2512" s="956">
        <v>99.599000000000004</v>
      </c>
      <c r="G2512" s="957">
        <v>99.207999999999998</v>
      </c>
      <c r="H2512" s="972"/>
      <c r="I2512" s="955">
        <v>7.8750000000000001E-2</v>
      </c>
      <c r="J2512" s="956">
        <v>99.87</v>
      </c>
      <c r="K2512" s="956">
        <v>99.608999999999995</v>
      </c>
      <c r="L2512" s="956">
        <v>99.349000000000004</v>
      </c>
      <c r="M2512" s="957">
        <v>98.957999999999998</v>
      </c>
      <c r="N2512" s="972"/>
      <c r="O2512" s="972"/>
    </row>
    <row r="2513" spans="1:15" ht="15.75">
      <c r="A2513" s="972"/>
      <c r="B2513" s="972"/>
      <c r="C2513" s="955">
        <v>0.08</v>
      </c>
      <c r="D2513" s="956">
        <v>100.37</v>
      </c>
      <c r="E2513" s="956">
        <v>100.10899999999999</v>
      </c>
      <c r="F2513" s="956">
        <v>99.849000000000004</v>
      </c>
      <c r="G2513" s="957">
        <v>99.457999999999998</v>
      </c>
      <c r="H2513" s="972"/>
      <c r="I2513" s="955">
        <v>0.08</v>
      </c>
      <c r="J2513" s="956">
        <v>100.12</v>
      </c>
      <c r="K2513" s="956">
        <v>99.858999999999995</v>
      </c>
      <c r="L2513" s="956">
        <v>99.599000000000004</v>
      </c>
      <c r="M2513" s="957">
        <v>99.207999999999998</v>
      </c>
      <c r="N2513" s="972"/>
      <c r="O2513" s="972"/>
    </row>
    <row r="2514" spans="1:15" ht="15.75">
      <c r="A2514" s="972"/>
      <c r="B2514" s="972"/>
      <c r="C2514" s="955">
        <v>8.1250000000000003E-2</v>
      </c>
      <c r="D2514" s="956">
        <v>100.614</v>
      </c>
      <c r="E2514" s="956">
        <v>100.35299999999999</v>
      </c>
      <c r="F2514" s="956">
        <v>100.092</v>
      </c>
      <c r="G2514" s="957">
        <v>99.701999999999998</v>
      </c>
      <c r="H2514" s="972"/>
      <c r="I2514" s="955">
        <v>8.1250000000000003E-2</v>
      </c>
      <c r="J2514" s="956">
        <v>100.364</v>
      </c>
      <c r="K2514" s="956">
        <v>100.10299999999999</v>
      </c>
      <c r="L2514" s="956">
        <v>99.841999999999999</v>
      </c>
      <c r="M2514" s="957">
        <v>99.451999999999998</v>
      </c>
      <c r="N2514" s="972"/>
      <c r="O2514" s="972"/>
    </row>
    <row r="2515" spans="1:15" ht="15.75">
      <c r="A2515" s="972"/>
      <c r="B2515" s="972"/>
      <c r="C2515" s="955">
        <v>8.2500000000000004E-2</v>
      </c>
      <c r="D2515" s="956">
        <v>100.858</v>
      </c>
      <c r="E2515" s="956">
        <v>100.59699999999999</v>
      </c>
      <c r="F2515" s="956">
        <v>100.336</v>
      </c>
      <c r="G2515" s="957">
        <v>99.944999999999993</v>
      </c>
      <c r="H2515" s="972"/>
      <c r="I2515" s="955">
        <v>8.2500000000000004E-2</v>
      </c>
      <c r="J2515" s="956">
        <v>100.608</v>
      </c>
      <c r="K2515" s="956">
        <v>100.34699999999999</v>
      </c>
      <c r="L2515" s="956">
        <v>100.086</v>
      </c>
      <c r="M2515" s="957">
        <v>99.694999999999993</v>
      </c>
      <c r="N2515" s="972"/>
      <c r="O2515" s="972"/>
    </row>
    <row r="2516" spans="1:15" ht="15.75">
      <c r="A2516" s="972"/>
      <c r="B2516" s="972"/>
      <c r="C2516" s="955">
        <v>8.3750000000000005E-2</v>
      </c>
      <c r="D2516" s="956">
        <v>101.101</v>
      </c>
      <c r="E2516" s="956">
        <v>100.84099999999999</v>
      </c>
      <c r="F2516" s="956">
        <v>100.58</v>
      </c>
      <c r="G2516" s="957">
        <v>100.18899999999999</v>
      </c>
      <c r="H2516" s="972"/>
      <c r="I2516" s="955">
        <v>8.3750000000000005E-2</v>
      </c>
      <c r="J2516" s="956">
        <v>100.851</v>
      </c>
      <c r="K2516" s="956">
        <v>100.59099999999999</v>
      </c>
      <c r="L2516" s="956">
        <v>100.33</v>
      </c>
      <c r="M2516" s="957">
        <v>99.938999999999993</v>
      </c>
      <c r="N2516" s="972"/>
      <c r="O2516" s="972"/>
    </row>
    <row r="2517" spans="1:15" ht="15.75">
      <c r="A2517" s="972"/>
      <c r="B2517" s="972"/>
      <c r="C2517" s="955">
        <v>8.5000000000000006E-2</v>
      </c>
      <c r="D2517" s="956">
        <v>101.339</v>
      </c>
      <c r="E2517" s="956">
        <v>101.078</v>
      </c>
      <c r="F2517" s="956">
        <v>100.81699999999999</v>
      </c>
      <c r="G2517" s="957">
        <v>100.42700000000001</v>
      </c>
      <c r="H2517" s="972"/>
      <c r="I2517" s="955">
        <v>8.5000000000000006E-2</v>
      </c>
      <c r="J2517" s="956">
        <v>101.089</v>
      </c>
      <c r="K2517" s="956">
        <v>100.828</v>
      </c>
      <c r="L2517" s="956">
        <v>100.56699999999999</v>
      </c>
      <c r="M2517" s="957">
        <v>100.17700000000001</v>
      </c>
      <c r="N2517" s="972"/>
      <c r="O2517" s="972"/>
    </row>
    <row r="2518" spans="1:15" ht="15.75">
      <c r="A2518" s="972"/>
      <c r="B2518" s="972"/>
      <c r="C2518" s="955">
        <v>8.6249999999999993E-2</v>
      </c>
      <c r="D2518" s="956">
        <v>101.57599999999999</v>
      </c>
      <c r="E2518" s="956">
        <v>101.316</v>
      </c>
      <c r="F2518" s="956">
        <v>101.05500000000001</v>
      </c>
      <c r="G2518" s="957">
        <v>100.664</v>
      </c>
      <c r="H2518" s="972"/>
      <c r="I2518" s="955">
        <v>8.6249999999999993E-2</v>
      </c>
      <c r="J2518" s="956">
        <v>101.32599999999999</v>
      </c>
      <c r="K2518" s="956">
        <v>101.066</v>
      </c>
      <c r="L2518" s="956">
        <v>100.80500000000001</v>
      </c>
      <c r="M2518" s="957">
        <v>100.414</v>
      </c>
      <c r="N2518" s="972"/>
      <c r="O2518" s="972"/>
    </row>
    <row r="2519" spans="1:15" ht="15.75">
      <c r="A2519" s="972"/>
      <c r="B2519" s="972"/>
      <c r="C2519" s="955">
        <v>8.7499999999999994E-2</v>
      </c>
      <c r="D2519" s="956">
        <v>101.81399999999999</v>
      </c>
      <c r="E2519" s="956">
        <v>101.553</v>
      </c>
      <c r="F2519" s="956">
        <v>101.292</v>
      </c>
      <c r="G2519" s="957">
        <v>100.902</v>
      </c>
      <c r="H2519" s="972"/>
      <c r="I2519" s="955">
        <v>8.7499999999999994E-2</v>
      </c>
      <c r="J2519" s="956">
        <v>101.56399999999999</v>
      </c>
      <c r="K2519" s="956">
        <v>101.303</v>
      </c>
      <c r="L2519" s="956">
        <v>101.042</v>
      </c>
      <c r="M2519" s="957">
        <v>100.652</v>
      </c>
      <c r="N2519" s="972"/>
      <c r="O2519" s="972"/>
    </row>
    <row r="2520" spans="1:15" ht="15.75">
      <c r="A2520" s="972"/>
      <c r="B2520" s="972"/>
      <c r="C2520" s="955">
        <v>8.8749999999999996E-2</v>
      </c>
      <c r="D2520" s="956">
        <v>102.045</v>
      </c>
      <c r="E2520" s="956">
        <v>101.78400000000001</v>
      </c>
      <c r="F2520" s="956">
        <v>101.524</v>
      </c>
      <c r="G2520" s="957">
        <v>101.133</v>
      </c>
      <c r="H2520" s="972"/>
      <c r="I2520" s="955">
        <v>8.8749999999999996E-2</v>
      </c>
      <c r="J2520" s="956">
        <v>101.795</v>
      </c>
      <c r="K2520" s="956">
        <v>101.53400000000001</v>
      </c>
      <c r="L2520" s="956">
        <v>101.274</v>
      </c>
      <c r="M2520" s="957">
        <v>100.883</v>
      </c>
      <c r="N2520" s="972"/>
      <c r="O2520" s="972"/>
    </row>
    <row r="2521" spans="1:15" ht="15.75">
      <c r="A2521" s="972"/>
      <c r="B2521" s="972"/>
      <c r="C2521" s="955">
        <v>0.09</v>
      </c>
      <c r="D2521" s="956">
        <v>102.276</v>
      </c>
      <c r="E2521" s="956">
        <v>102.01600000000001</v>
      </c>
      <c r="F2521" s="956">
        <v>101.755</v>
      </c>
      <c r="G2521" s="957">
        <v>101.364</v>
      </c>
      <c r="H2521" s="972"/>
      <c r="I2521" s="955">
        <v>0.09</v>
      </c>
      <c r="J2521" s="956">
        <v>102.026</v>
      </c>
      <c r="K2521" s="956">
        <v>101.76600000000001</v>
      </c>
      <c r="L2521" s="956">
        <v>101.505</v>
      </c>
      <c r="M2521" s="957">
        <v>101.114</v>
      </c>
      <c r="N2521" s="972"/>
      <c r="O2521" s="972"/>
    </row>
    <row r="2522" spans="1:15" ht="15.75">
      <c r="A2522" s="972"/>
      <c r="B2522" s="972"/>
      <c r="C2522" s="955">
        <v>9.1249999999999998E-2</v>
      </c>
      <c r="D2522" s="956">
        <v>102.508</v>
      </c>
      <c r="E2522" s="956">
        <v>102.247</v>
      </c>
      <c r="F2522" s="956">
        <v>101.986</v>
      </c>
      <c r="G2522" s="957">
        <v>101.595</v>
      </c>
      <c r="H2522" s="972"/>
      <c r="I2522" s="955">
        <v>9.1249999999999998E-2</v>
      </c>
      <c r="J2522" s="956">
        <v>102.258</v>
      </c>
      <c r="K2522" s="956">
        <v>101.997</v>
      </c>
      <c r="L2522" s="956">
        <v>101.736</v>
      </c>
      <c r="M2522" s="957">
        <v>101.345</v>
      </c>
      <c r="N2522" s="972"/>
      <c r="O2522" s="972"/>
    </row>
    <row r="2523" spans="1:15" ht="15.75">
      <c r="A2523" s="972"/>
      <c r="B2523" s="972"/>
      <c r="C2523" s="955">
        <v>9.2499999999999999E-2</v>
      </c>
      <c r="D2523" s="956">
        <v>102.733</v>
      </c>
      <c r="E2523" s="956">
        <v>102.47199999999999</v>
      </c>
      <c r="F2523" s="956">
        <v>102.211</v>
      </c>
      <c r="G2523" s="957">
        <v>101.82</v>
      </c>
      <c r="H2523" s="972"/>
      <c r="I2523" s="955">
        <v>9.2499999999999999E-2</v>
      </c>
      <c r="J2523" s="956">
        <v>102.483</v>
      </c>
      <c r="K2523" s="956">
        <v>102.22199999999999</v>
      </c>
      <c r="L2523" s="956">
        <v>101.961</v>
      </c>
      <c r="M2523" s="957">
        <v>101.57</v>
      </c>
      <c r="N2523" s="972"/>
      <c r="O2523" s="972"/>
    </row>
    <row r="2524" spans="1:15" ht="15.75">
      <c r="A2524" s="972"/>
      <c r="B2524" s="972"/>
      <c r="C2524" s="955">
        <v>9.375E-2</v>
      </c>
      <c r="D2524" s="956">
        <v>102.958</v>
      </c>
      <c r="E2524" s="956">
        <v>102.697</v>
      </c>
      <c r="F2524" s="956">
        <v>102.43600000000001</v>
      </c>
      <c r="G2524" s="957">
        <v>102.045</v>
      </c>
      <c r="H2524" s="972"/>
      <c r="I2524" s="955">
        <v>9.375E-2</v>
      </c>
      <c r="J2524" s="956">
        <v>102.708</v>
      </c>
      <c r="K2524" s="956">
        <v>102.447</v>
      </c>
      <c r="L2524" s="956">
        <v>102.18600000000001</v>
      </c>
      <c r="M2524" s="957">
        <v>101.795</v>
      </c>
      <c r="N2524" s="972"/>
      <c r="O2524" s="972"/>
    </row>
    <row r="2525" spans="1:15" ht="15.75">
      <c r="A2525" s="972"/>
      <c r="B2525" s="972"/>
      <c r="C2525" s="955">
        <v>9.5000000000000001E-2</v>
      </c>
      <c r="D2525" s="956">
        <v>103.18300000000001</v>
      </c>
      <c r="E2525" s="956">
        <v>102.922</v>
      </c>
      <c r="F2525" s="956">
        <v>102.661</v>
      </c>
      <c r="G2525" s="957">
        <v>102.27</v>
      </c>
      <c r="H2525" s="972"/>
      <c r="I2525" s="955">
        <v>9.5000000000000001E-2</v>
      </c>
      <c r="J2525" s="956">
        <v>102.93300000000001</v>
      </c>
      <c r="K2525" s="956">
        <v>102.672</v>
      </c>
      <c r="L2525" s="956">
        <v>102.411</v>
      </c>
      <c r="M2525" s="957">
        <v>102.02</v>
      </c>
      <c r="N2525" s="972"/>
      <c r="O2525" s="972"/>
    </row>
    <row r="2526" spans="1:15" ht="15.75">
      <c r="A2526" s="972"/>
      <c r="B2526" s="972"/>
      <c r="C2526" s="955">
        <v>9.6250000000000002E-2</v>
      </c>
      <c r="D2526" s="956">
        <v>103.401</v>
      </c>
      <c r="E2526" s="956">
        <v>103.14100000000001</v>
      </c>
      <c r="F2526" s="956">
        <v>102.88</v>
      </c>
      <c r="G2526" s="957">
        <v>102.489</v>
      </c>
      <c r="H2526" s="972"/>
      <c r="I2526" s="955">
        <v>9.6250000000000002E-2</v>
      </c>
      <c r="J2526" s="956">
        <v>103.151</v>
      </c>
      <c r="K2526" s="956">
        <v>102.89100000000001</v>
      </c>
      <c r="L2526" s="956">
        <v>102.63</v>
      </c>
      <c r="M2526" s="957">
        <v>102.239</v>
      </c>
      <c r="N2526" s="972"/>
      <c r="O2526" s="972"/>
    </row>
    <row r="2527" spans="1:15" ht="15.75">
      <c r="A2527" s="972"/>
      <c r="B2527" s="972"/>
      <c r="C2527" s="955">
        <v>9.7500000000000003E-2</v>
      </c>
      <c r="D2527" s="956">
        <v>103.62</v>
      </c>
      <c r="E2527" s="956">
        <v>103.35899999999999</v>
      </c>
      <c r="F2527" s="956">
        <v>103.099</v>
      </c>
      <c r="G2527" s="957">
        <v>102.708</v>
      </c>
      <c r="H2527" s="972"/>
      <c r="I2527" s="955">
        <v>9.7500000000000003E-2</v>
      </c>
      <c r="J2527" s="956">
        <v>103.37</v>
      </c>
      <c r="K2527" s="956">
        <v>103.10899999999999</v>
      </c>
      <c r="L2527" s="956">
        <v>102.849</v>
      </c>
      <c r="M2527" s="957">
        <v>102.458</v>
      </c>
      <c r="N2527" s="972"/>
      <c r="O2527" s="972"/>
    </row>
    <row r="2528" spans="1:15" ht="15.75">
      <c r="A2528" s="972"/>
      <c r="B2528" s="972"/>
      <c r="C2528" s="955">
        <v>9.8750000000000004E-2</v>
      </c>
      <c r="D2528" s="956">
        <v>103.839</v>
      </c>
      <c r="E2528" s="956">
        <v>103.578</v>
      </c>
      <c r="F2528" s="956">
        <v>103.31699999999999</v>
      </c>
      <c r="G2528" s="957">
        <v>102.92700000000001</v>
      </c>
      <c r="H2528" s="972"/>
      <c r="I2528" s="955">
        <v>9.8750000000000004E-2</v>
      </c>
      <c r="J2528" s="956">
        <v>103.589</v>
      </c>
      <c r="K2528" s="956">
        <v>103.328</v>
      </c>
      <c r="L2528" s="956">
        <v>103.06699999999999</v>
      </c>
      <c r="M2528" s="957">
        <v>102.67700000000001</v>
      </c>
      <c r="N2528" s="972"/>
      <c r="O2528" s="972"/>
    </row>
    <row r="2529" spans="1:15" ht="15.75">
      <c r="A2529" s="972"/>
      <c r="B2529" s="972"/>
      <c r="C2529" s="955">
        <v>0.1</v>
      </c>
      <c r="D2529" s="956">
        <v>104.026</v>
      </c>
      <c r="E2529" s="956">
        <v>103.76600000000001</v>
      </c>
      <c r="F2529" s="956">
        <v>103.505</v>
      </c>
      <c r="G2529" s="957">
        <v>103.114</v>
      </c>
      <c r="H2529" s="972"/>
      <c r="I2529" s="955">
        <v>0.1</v>
      </c>
      <c r="J2529" s="956">
        <v>103.776</v>
      </c>
      <c r="K2529" s="956">
        <v>103.51600000000001</v>
      </c>
      <c r="L2529" s="956">
        <v>103.255</v>
      </c>
      <c r="M2529" s="957">
        <v>102.864</v>
      </c>
      <c r="N2529" s="972"/>
      <c r="O2529" s="972"/>
    </row>
    <row r="2530" spans="1:15" ht="15.75">
      <c r="A2530" s="972"/>
      <c r="B2530" s="972"/>
      <c r="C2530" s="955" t="s">
        <v>50</v>
      </c>
      <c r="D2530" s="956" t="s">
        <v>50</v>
      </c>
      <c r="E2530" s="956" t="s">
        <v>50</v>
      </c>
      <c r="F2530" s="956" t="s">
        <v>50</v>
      </c>
      <c r="G2530" s="957" t="s">
        <v>50</v>
      </c>
      <c r="H2530" s="972"/>
      <c r="I2530" s="955" t="s">
        <v>50</v>
      </c>
      <c r="J2530" s="956" t="s">
        <v>50</v>
      </c>
      <c r="K2530" s="956" t="s">
        <v>50</v>
      </c>
      <c r="L2530" s="956" t="s">
        <v>50</v>
      </c>
      <c r="M2530" s="957" t="s">
        <v>50</v>
      </c>
      <c r="N2530" s="972"/>
      <c r="O2530" s="972"/>
    </row>
    <row r="2531" spans="1:15" ht="15.75">
      <c r="A2531" s="972"/>
      <c r="B2531" s="972"/>
      <c r="C2531" s="955" t="s">
        <v>50</v>
      </c>
      <c r="D2531" s="956" t="s">
        <v>50</v>
      </c>
      <c r="E2531" s="956" t="s">
        <v>50</v>
      </c>
      <c r="F2531" s="956" t="s">
        <v>50</v>
      </c>
      <c r="G2531" s="957" t="s">
        <v>50</v>
      </c>
      <c r="H2531" s="972"/>
      <c r="I2531" s="955" t="s">
        <v>50</v>
      </c>
      <c r="J2531" s="956" t="s">
        <v>50</v>
      </c>
      <c r="K2531" s="956" t="s">
        <v>50</v>
      </c>
      <c r="L2531" s="956" t="s">
        <v>50</v>
      </c>
      <c r="M2531" s="957" t="s">
        <v>50</v>
      </c>
      <c r="N2531" s="972"/>
      <c r="O2531" s="972"/>
    </row>
    <row r="2532" spans="1:15" ht="15.75">
      <c r="A2532" s="972"/>
      <c r="B2532" s="972"/>
      <c r="C2532" s="955" t="s">
        <v>50</v>
      </c>
      <c r="D2532" s="956" t="s">
        <v>50</v>
      </c>
      <c r="E2532" s="956" t="s">
        <v>50</v>
      </c>
      <c r="F2532" s="956" t="s">
        <v>50</v>
      </c>
      <c r="G2532" s="957" t="s">
        <v>50</v>
      </c>
      <c r="H2532" s="972"/>
      <c r="I2532" s="955" t="s">
        <v>50</v>
      </c>
      <c r="J2532" s="956" t="s">
        <v>50</v>
      </c>
      <c r="K2532" s="956" t="s">
        <v>50</v>
      </c>
      <c r="L2532" s="956" t="s">
        <v>50</v>
      </c>
      <c r="M2532" s="957" t="s">
        <v>50</v>
      </c>
      <c r="N2532" s="972"/>
      <c r="O2532" s="972"/>
    </row>
    <row r="2533" spans="1:15" ht="16.5" thickBot="1">
      <c r="A2533" s="972"/>
      <c r="B2533" s="972"/>
      <c r="C2533" s="958" t="s">
        <v>50</v>
      </c>
      <c r="D2533" s="959" t="s">
        <v>50</v>
      </c>
      <c r="E2533" s="959" t="s">
        <v>50</v>
      </c>
      <c r="F2533" s="959" t="s">
        <v>50</v>
      </c>
      <c r="G2533" s="960" t="s">
        <v>50</v>
      </c>
      <c r="H2533" s="972"/>
      <c r="I2533" s="958" t="s">
        <v>50</v>
      </c>
      <c r="J2533" s="959" t="s">
        <v>50</v>
      </c>
      <c r="K2533" s="959" t="s">
        <v>50</v>
      </c>
      <c r="L2533" s="959" t="s">
        <v>50</v>
      </c>
      <c r="M2533" s="960" t="s">
        <v>50</v>
      </c>
      <c r="N2533" s="972"/>
      <c r="O2533" s="972"/>
    </row>
    <row r="2534" spans="1:15" ht="15.75" thickBot="1">
      <c r="A2534" s="972"/>
      <c r="B2534" s="972"/>
      <c r="C2534" s="972"/>
      <c r="D2534" s="972"/>
      <c r="E2534" s="972"/>
      <c r="F2534" s="972"/>
      <c r="G2534" s="972"/>
      <c r="H2534" s="972"/>
      <c r="I2534" s="972"/>
      <c r="J2534" s="972"/>
      <c r="K2534" s="972"/>
      <c r="L2534" s="972"/>
      <c r="M2534" s="972"/>
      <c r="N2534" s="972"/>
      <c r="O2534" s="972"/>
    </row>
    <row r="2535" spans="1:15" ht="16.5" thickBot="1">
      <c r="A2535" s="972"/>
      <c r="B2535" s="972"/>
      <c r="C2535" s="1815" t="s">
        <v>834</v>
      </c>
      <c r="D2535" s="1816"/>
      <c r="E2535" s="1816"/>
      <c r="F2535" s="1816"/>
      <c r="G2535" s="1817"/>
      <c r="H2535" s="972"/>
      <c r="I2535" s="1815" t="s">
        <v>835</v>
      </c>
      <c r="J2535" s="1816"/>
      <c r="K2535" s="1816"/>
      <c r="L2535" s="1816"/>
      <c r="M2535" s="1817"/>
      <c r="N2535" s="972"/>
      <c r="O2535" s="972"/>
    </row>
    <row r="2536" spans="1:15" ht="15.75">
      <c r="A2536" s="972"/>
      <c r="B2536" s="972"/>
      <c r="C2536" s="1035" t="s">
        <v>836</v>
      </c>
      <c r="D2536" s="940"/>
      <c r="E2536" s="940"/>
      <c r="F2536" s="1170"/>
      <c r="G2536" s="1194"/>
      <c r="H2536" s="972"/>
      <c r="I2536" s="1035" t="s">
        <v>837</v>
      </c>
      <c r="J2536" s="940"/>
      <c r="K2536" s="940"/>
      <c r="L2536" s="1170"/>
      <c r="M2536" s="1194"/>
      <c r="N2536" s="972"/>
      <c r="O2536" s="972"/>
    </row>
    <row r="2537" spans="1:15" ht="15.75">
      <c r="A2537" s="972"/>
      <c r="B2537" s="972"/>
      <c r="C2537" s="1172"/>
      <c r="D2537" s="946"/>
      <c r="E2537" s="1174"/>
      <c r="F2537" s="947"/>
      <c r="G2537" s="1195"/>
      <c r="H2537" s="972"/>
      <c r="I2537" s="1172"/>
      <c r="J2537" s="946"/>
      <c r="K2537" s="1174"/>
      <c r="L2537" s="947"/>
      <c r="M2537" s="1195"/>
      <c r="N2537" s="972"/>
      <c r="O2537" s="972"/>
    </row>
    <row r="2538" spans="1:15" ht="15.75">
      <c r="A2538" s="972"/>
      <c r="B2538" s="972"/>
      <c r="C2538" s="949"/>
      <c r="D2538" s="950"/>
      <c r="E2538" s="1092"/>
      <c r="F2538" s="950"/>
      <c r="G2538" s="951"/>
      <c r="H2538" s="972"/>
      <c r="I2538" s="949"/>
      <c r="J2538" s="950"/>
      <c r="K2538" s="1092"/>
      <c r="L2538" s="950"/>
      <c r="M2538" s="951"/>
      <c r="N2538" s="972"/>
      <c r="O2538" s="972"/>
    </row>
    <row r="2539" spans="1:15" ht="15.75">
      <c r="A2539" s="972"/>
      <c r="B2539" s="972"/>
      <c r="C2539" s="952" t="s">
        <v>548</v>
      </c>
      <c r="D2539" s="953" t="s">
        <v>553</v>
      </c>
      <c r="E2539" s="953" t="s">
        <v>554</v>
      </c>
      <c r="F2539" s="953" t="s">
        <v>555</v>
      </c>
      <c r="G2539" s="954" t="s">
        <v>556</v>
      </c>
      <c r="H2539" s="972"/>
      <c r="I2539" s="952" t="s">
        <v>548</v>
      </c>
      <c r="J2539" s="953" t="s">
        <v>553</v>
      </c>
      <c r="K2539" s="953" t="s">
        <v>554</v>
      </c>
      <c r="L2539" s="953" t="s">
        <v>555</v>
      </c>
      <c r="M2539" s="954" t="s">
        <v>556</v>
      </c>
      <c r="N2539" s="972"/>
      <c r="O2539" s="972"/>
    </row>
    <row r="2540" spans="1:15" ht="15.75">
      <c r="A2540" s="972"/>
      <c r="B2540" s="972"/>
      <c r="C2540" s="955">
        <v>6.5000000000000002E-2</v>
      </c>
      <c r="D2540" s="956">
        <v>96.289000000000001</v>
      </c>
      <c r="E2540" s="956">
        <v>96.028000000000006</v>
      </c>
      <c r="F2540" s="956">
        <v>95.766999999999996</v>
      </c>
      <c r="G2540" s="957">
        <v>95.376999999999995</v>
      </c>
      <c r="H2540" s="972"/>
      <c r="I2540" s="955">
        <v>6.5000000000000002E-2</v>
      </c>
      <c r="J2540" s="956">
        <v>96.039000000000001</v>
      </c>
      <c r="K2540" s="956">
        <v>95.778000000000006</v>
      </c>
      <c r="L2540" s="956">
        <v>95.516999999999996</v>
      </c>
      <c r="M2540" s="957">
        <v>95.126999999999995</v>
      </c>
      <c r="N2540" s="972"/>
      <c r="O2540" s="972"/>
    </row>
    <row r="2541" spans="1:15" ht="15.75">
      <c r="A2541" s="972"/>
      <c r="B2541" s="972"/>
      <c r="C2541" s="955">
        <v>6.6250000000000003E-2</v>
      </c>
      <c r="D2541" s="956">
        <v>96.664000000000001</v>
      </c>
      <c r="E2541" s="956">
        <v>96.403000000000006</v>
      </c>
      <c r="F2541" s="956">
        <v>96.141999999999996</v>
      </c>
      <c r="G2541" s="957">
        <v>95.751999999999995</v>
      </c>
      <c r="H2541" s="972"/>
      <c r="I2541" s="955">
        <v>6.6250000000000003E-2</v>
      </c>
      <c r="J2541" s="956">
        <v>96.414000000000001</v>
      </c>
      <c r="K2541" s="956">
        <v>96.153000000000006</v>
      </c>
      <c r="L2541" s="956">
        <v>95.891999999999996</v>
      </c>
      <c r="M2541" s="957">
        <v>95.501999999999995</v>
      </c>
      <c r="N2541" s="972"/>
      <c r="O2541" s="972"/>
    </row>
    <row r="2542" spans="1:15" ht="15.75">
      <c r="A2542" s="972"/>
      <c r="B2542" s="972"/>
      <c r="C2542" s="955">
        <v>6.7500000000000004E-2</v>
      </c>
      <c r="D2542" s="956">
        <v>97.039000000000001</v>
      </c>
      <c r="E2542" s="956">
        <v>96.778000000000006</v>
      </c>
      <c r="F2542" s="956">
        <v>96.516999999999996</v>
      </c>
      <c r="G2542" s="957">
        <v>96.126999999999995</v>
      </c>
      <c r="H2542" s="972"/>
      <c r="I2542" s="955">
        <v>6.7500000000000004E-2</v>
      </c>
      <c r="J2542" s="956">
        <v>96.789000000000001</v>
      </c>
      <c r="K2542" s="956">
        <v>96.528000000000006</v>
      </c>
      <c r="L2542" s="956">
        <v>96.266999999999996</v>
      </c>
      <c r="M2542" s="957">
        <v>95.876999999999995</v>
      </c>
      <c r="N2542" s="972"/>
      <c r="O2542" s="972"/>
    </row>
    <row r="2543" spans="1:15" ht="15.75">
      <c r="A2543" s="972"/>
      <c r="B2543" s="972"/>
      <c r="C2543" s="955">
        <v>6.8750000000000006E-2</v>
      </c>
      <c r="D2543" s="956">
        <v>97.414000000000001</v>
      </c>
      <c r="E2543" s="956">
        <v>97.153000000000006</v>
      </c>
      <c r="F2543" s="956">
        <v>96.891999999999996</v>
      </c>
      <c r="G2543" s="957">
        <v>96.501999999999995</v>
      </c>
      <c r="H2543" s="972"/>
      <c r="I2543" s="955">
        <v>6.8750000000000006E-2</v>
      </c>
      <c r="J2543" s="956">
        <v>97.164000000000001</v>
      </c>
      <c r="K2543" s="956">
        <v>96.903000000000006</v>
      </c>
      <c r="L2543" s="956">
        <v>96.641999999999996</v>
      </c>
      <c r="M2543" s="957">
        <v>96.251999999999995</v>
      </c>
      <c r="N2543" s="972"/>
      <c r="O2543" s="972"/>
    </row>
    <row r="2544" spans="1:15" ht="15.75">
      <c r="A2544" s="972"/>
      <c r="B2544" s="972"/>
      <c r="C2544" s="955">
        <v>7.0000000000000007E-2</v>
      </c>
      <c r="D2544" s="956">
        <v>97.757999999999996</v>
      </c>
      <c r="E2544" s="956">
        <v>97.497</v>
      </c>
      <c r="F2544" s="956">
        <v>97.236000000000004</v>
      </c>
      <c r="G2544" s="957">
        <v>96.844999999999999</v>
      </c>
      <c r="H2544" s="972"/>
      <c r="I2544" s="955">
        <v>7.0000000000000007E-2</v>
      </c>
      <c r="J2544" s="956">
        <v>97.507999999999996</v>
      </c>
      <c r="K2544" s="956">
        <v>97.247</v>
      </c>
      <c r="L2544" s="956">
        <v>96.986000000000004</v>
      </c>
      <c r="M2544" s="957">
        <v>96.594999999999999</v>
      </c>
      <c r="N2544" s="972"/>
      <c r="O2544" s="972"/>
    </row>
    <row r="2545" spans="1:15" ht="15.75">
      <c r="A2545" s="972"/>
      <c r="B2545" s="972"/>
      <c r="C2545" s="955">
        <v>7.1249999999999994E-2</v>
      </c>
      <c r="D2545" s="956">
        <v>98.100999999999999</v>
      </c>
      <c r="E2545" s="956">
        <v>97.840999999999994</v>
      </c>
      <c r="F2545" s="956">
        <v>97.58</v>
      </c>
      <c r="G2545" s="957">
        <v>97.188999999999993</v>
      </c>
      <c r="H2545" s="972"/>
      <c r="I2545" s="955">
        <v>7.1249999999999994E-2</v>
      </c>
      <c r="J2545" s="956">
        <v>97.850999999999999</v>
      </c>
      <c r="K2545" s="956">
        <v>97.590999999999994</v>
      </c>
      <c r="L2545" s="956">
        <v>97.33</v>
      </c>
      <c r="M2545" s="957">
        <v>96.938999999999993</v>
      </c>
      <c r="N2545" s="972"/>
      <c r="O2545" s="972"/>
    </row>
    <row r="2546" spans="1:15" ht="15.75">
      <c r="A2546" s="972"/>
      <c r="B2546" s="972"/>
      <c r="C2546" s="955">
        <v>7.2499999999999995E-2</v>
      </c>
      <c r="D2546" s="956">
        <v>98.444999999999993</v>
      </c>
      <c r="E2546" s="956">
        <v>98.183999999999997</v>
      </c>
      <c r="F2546" s="956">
        <v>97.924000000000007</v>
      </c>
      <c r="G2546" s="957">
        <v>97.533000000000001</v>
      </c>
      <c r="H2546" s="972"/>
      <c r="I2546" s="955">
        <v>7.2499999999999995E-2</v>
      </c>
      <c r="J2546" s="956">
        <v>98.194999999999993</v>
      </c>
      <c r="K2546" s="956">
        <v>97.933999999999997</v>
      </c>
      <c r="L2546" s="956">
        <v>97.674000000000007</v>
      </c>
      <c r="M2546" s="957">
        <v>97.283000000000001</v>
      </c>
      <c r="N2546" s="972"/>
      <c r="O2546" s="972"/>
    </row>
    <row r="2547" spans="1:15" ht="15.75">
      <c r="A2547" s="972"/>
      <c r="B2547" s="972"/>
      <c r="C2547" s="955">
        <v>7.3749999999999996E-2</v>
      </c>
      <c r="D2547" s="956">
        <v>98.757999999999996</v>
      </c>
      <c r="E2547" s="956">
        <v>98.497</v>
      </c>
      <c r="F2547" s="956">
        <v>98.236000000000004</v>
      </c>
      <c r="G2547" s="957">
        <v>97.844999999999999</v>
      </c>
      <c r="H2547" s="972"/>
      <c r="I2547" s="955">
        <v>7.3749999999999996E-2</v>
      </c>
      <c r="J2547" s="956">
        <v>98.507999999999996</v>
      </c>
      <c r="K2547" s="956">
        <v>98.247</v>
      </c>
      <c r="L2547" s="956">
        <v>97.986000000000004</v>
      </c>
      <c r="M2547" s="957">
        <v>97.594999999999999</v>
      </c>
      <c r="N2547" s="972"/>
      <c r="O2547" s="972"/>
    </row>
    <row r="2548" spans="1:15" ht="15.75">
      <c r="A2548" s="972"/>
      <c r="B2548" s="972"/>
      <c r="C2548" s="955">
        <v>7.4999999999999997E-2</v>
      </c>
      <c r="D2548" s="956">
        <v>99.07</v>
      </c>
      <c r="E2548" s="956">
        <v>98.808999999999997</v>
      </c>
      <c r="F2548" s="956">
        <v>98.549000000000007</v>
      </c>
      <c r="G2548" s="957">
        <v>98.158000000000001</v>
      </c>
      <c r="H2548" s="972"/>
      <c r="I2548" s="955">
        <v>7.4999999999999997E-2</v>
      </c>
      <c r="J2548" s="956">
        <v>98.82</v>
      </c>
      <c r="K2548" s="956">
        <v>98.558999999999997</v>
      </c>
      <c r="L2548" s="956">
        <v>98.299000000000007</v>
      </c>
      <c r="M2548" s="957">
        <v>97.908000000000001</v>
      </c>
      <c r="N2548" s="972"/>
      <c r="O2548" s="972"/>
    </row>
    <row r="2549" spans="1:15" ht="15.75">
      <c r="A2549" s="972"/>
      <c r="B2549" s="972"/>
      <c r="C2549" s="955">
        <v>7.6249999999999998E-2</v>
      </c>
      <c r="D2549" s="956">
        <v>99.382999999999996</v>
      </c>
      <c r="E2549" s="956">
        <v>99.122</v>
      </c>
      <c r="F2549" s="956">
        <v>98.861000000000004</v>
      </c>
      <c r="G2549" s="957">
        <v>98.47</v>
      </c>
      <c r="H2549" s="972"/>
      <c r="I2549" s="955">
        <v>7.6249999999999998E-2</v>
      </c>
      <c r="J2549" s="956">
        <v>99.132999999999996</v>
      </c>
      <c r="K2549" s="956">
        <v>98.872</v>
      </c>
      <c r="L2549" s="956">
        <v>98.611000000000004</v>
      </c>
      <c r="M2549" s="957">
        <v>98.22</v>
      </c>
      <c r="N2549" s="972"/>
      <c r="O2549" s="972"/>
    </row>
    <row r="2550" spans="1:15" ht="15.75">
      <c r="A2550" s="972"/>
      <c r="B2550" s="972"/>
      <c r="C2550" s="955">
        <v>7.7499999999999999E-2</v>
      </c>
      <c r="D2550" s="956">
        <v>99.664000000000001</v>
      </c>
      <c r="E2550" s="956">
        <v>99.403000000000006</v>
      </c>
      <c r="F2550" s="956">
        <v>99.141999999999996</v>
      </c>
      <c r="G2550" s="957">
        <v>98.751999999999995</v>
      </c>
      <c r="H2550" s="972"/>
      <c r="I2550" s="955">
        <v>7.7499999999999999E-2</v>
      </c>
      <c r="J2550" s="956">
        <v>99.414000000000001</v>
      </c>
      <c r="K2550" s="956">
        <v>99.153000000000006</v>
      </c>
      <c r="L2550" s="956">
        <v>98.891999999999996</v>
      </c>
      <c r="M2550" s="957">
        <v>98.501999999999995</v>
      </c>
      <c r="N2550" s="972"/>
      <c r="O2550" s="972"/>
    </row>
    <row r="2551" spans="1:15" ht="15.75">
      <c r="A2551" s="972"/>
      <c r="B2551" s="972"/>
      <c r="C2551" s="955">
        <v>7.8750000000000001E-2</v>
      </c>
      <c r="D2551" s="956">
        <v>99.944999999999993</v>
      </c>
      <c r="E2551" s="956">
        <v>99.683999999999997</v>
      </c>
      <c r="F2551" s="956">
        <v>99.424000000000007</v>
      </c>
      <c r="G2551" s="957">
        <v>99.033000000000001</v>
      </c>
      <c r="H2551" s="972"/>
      <c r="I2551" s="955">
        <v>7.8750000000000001E-2</v>
      </c>
      <c r="J2551" s="956">
        <v>99.694999999999993</v>
      </c>
      <c r="K2551" s="956">
        <v>99.433999999999997</v>
      </c>
      <c r="L2551" s="956">
        <v>99.174000000000007</v>
      </c>
      <c r="M2551" s="957">
        <v>98.783000000000001</v>
      </c>
      <c r="N2551" s="972"/>
      <c r="O2551" s="972"/>
    </row>
    <row r="2552" spans="1:15" ht="15.75">
      <c r="A2552" s="972"/>
      <c r="B2552" s="972"/>
      <c r="C2552" s="955">
        <v>0.08</v>
      </c>
      <c r="D2552" s="956">
        <v>100.19499999999999</v>
      </c>
      <c r="E2552" s="956">
        <v>99.933999999999997</v>
      </c>
      <c r="F2552" s="956">
        <v>99.674000000000007</v>
      </c>
      <c r="G2552" s="957">
        <v>99.283000000000001</v>
      </c>
      <c r="H2552" s="972"/>
      <c r="I2552" s="955">
        <v>0.08</v>
      </c>
      <c r="J2552" s="956">
        <v>99.944999999999993</v>
      </c>
      <c r="K2552" s="956">
        <v>99.683999999999997</v>
      </c>
      <c r="L2552" s="956">
        <v>99.424000000000007</v>
      </c>
      <c r="M2552" s="957">
        <v>99.033000000000001</v>
      </c>
      <c r="N2552" s="972"/>
      <c r="O2552" s="972"/>
    </row>
    <row r="2553" spans="1:15" ht="15.75">
      <c r="A2553" s="972"/>
      <c r="B2553" s="972"/>
      <c r="C2553" s="955">
        <v>8.1250000000000003E-2</v>
      </c>
      <c r="D2553" s="956">
        <v>100.43899999999999</v>
      </c>
      <c r="E2553" s="956">
        <v>100.178</v>
      </c>
      <c r="F2553" s="956">
        <v>99.917000000000002</v>
      </c>
      <c r="G2553" s="957">
        <v>99.527000000000001</v>
      </c>
      <c r="H2553" s="972"/>
      <c r="I2553" s="955">
        <v>8.1250000000000003E-2</v>
      </c>
      <c r="J2553" s="956">
        <v>100.18899999999999</v>
      </c>
      <c r="K2553" s="956">
        <v>99.927999999999997</v>
      </c>
      <c r="L2553" s="956">
        <v>99.667000000000002</v>
      </c>
      <c r="M2553" s="957">
        <v>99.277000000000001</v>
      </c>
      <c r="N2553" s="972"/>
      <c r="O2553" s="972"/>
    </row>
    <row r="2554" spans="1:15" ht="15.75">
      <c r="A2554" s="972"/>
      <c r="B2554" s="972"/>
      <c r="C2554" s="955">
        <v>8.2500000000000004E-2</v>
      </c>
      <c r="D2554" s="956">
        <v>100.68300000000001</v>
      </c>
      <c r="E2554" s="956">
        <v>100.422</v>
      </c>
      <c r="F2554" s="956">
        <v>100.161</v>
      </c>
      <c r="G2554" s="957">
        <v>99.77</v>
      </c>
      <c r="H2554" s="972"/>
      <c r="I2554" s="955">
        <v>8.2500000000000004E-2</v>
      </c>
      <c r="J2554" s="956">
        <v>100.43300000000001</v>
      </c>
      <c r="K2554" s="956">
        <v>100.172</v>
      </c>
      <c r="L2554" s="956">
        <v>99.911000000000001</v>
      </c>
      <c r="M2554" s="957">
        <v>99.52</v>
      </c>
      <c r="N2554" s="972"/>
      <c r="O2554" s="972"/>
    </row>
    <row r="2555" spans="1:15" ht="15.75">
      <c r="A2555" s="972"/>
      <c r="B2555" s="972"/>
      <c r="C2555" s="955">
        <v>8.3750000000000005E-2</v>
      </c>
      <c r="D2555" s="956">
        <v>100.926</v>
      </c>
      <c r="E2555" s="956">
        <v>100.666</v>
      </c>
      <c r="F2555" s="956">
        <v>100.405</v>
      </c>
      <c r="G2555" s="957">
        <v>100.014</v>
      </c>
      <c r="H2555" s="972"/>
      <c r="I2555" s="955">
        <v>8.3750000000000005E-2</v>
      </c>
      <c r="J2555" s="956">
        <v>100.676</v>
      </c>
      <c r="K2555" s="956">
        <v>100.416</v>
      </c>
      <c r="L2555" s="956">
        <v>100.155</v>
      </c>
      <c r="M2555" s="957">
        <v>99.763999999999996</v>
      </c>
      <c r="N2555" s="972"/>
      <c r="O2555" s="972"/>
    </row>
    <row r="2556" spans="1:15" ht="15.75">
      <c r="A2556" s="972"/>
      <c r="B2556" s="972"/>
      <c r="C2556" s="955">
        <v>8.5000000000000006E-2</v>
      </c>
      <c r="D2556" s="956">
        <v>101.164</v>
      </c>
      <c r="E2556" s="956">
        <v>100.90300000000001</v>
      </c>
      <c r="F2556" s="956">
        <v>100.642</v>
      </c>
      <c r="G2556" s="957">
        <v>100.252</v>
      </c>
      <c r="H2556" s="972"/>
      <c r="I2556" s="955">
        <v>8.5000000000000006E-2</v>
      </c>
      <c r="J2556" s="956">
        <v>100.914</v>
      </c>
      <c r="K2556" s="956">
        <v>100.65300000000001</v>
      </c>
      <c r="L2556" s="956">
        <v>100.392</v>
      </c>
      <c r="M2556" s="957">
        <v>100.002</v>
      </c>
      <c r="N2556" s="972"/>
      <c r="O2556" s="972"/>
    </row>
    <row r="2557" spans="1:15" ht="15.75">
      <c r="A2557" s="972"/>
      <c r="B2557" s="972"/>
      <c r="C2557" s="955">
        <v>8.6249999999999993E-2</v>
      </c>
      <c r="D2557" s="956">
        <v>101.401</v>
      </c>
      <c r="E2557" s="956">
        <v>101.14100000000001</v>
      </c>
      <c r="F2557" s="956">
        <v>100.88</v>
      </c>
      <c r="G2557" s="957">
        <v>100.489</v>
      </c>
      <c r="H2557" s="972"/>
      <c r="I2557" s="955">
        <v>8.6249999999999993E-2</v>
      </c>
      <c r="J2557" s="956">
        <v>101.151</v>
      </c>
      <c r="K2557" s="956">
        <v>100.89100000000001</v>
      </c>
      <c r="L2557" s="956">
        <v>100.63</v>
      </c>
      <c r="M2557" s="957">
        <v>100.239</v>
      </c>
      <c r="N2557" s="972"/>
      <c r="O2557" s="972"/>
    </row>
    <row r="2558" spans="1:15" ht="15.75">
      <c r="A2558" s="972"/>
      <c r="B2558" s="972"/>
      <c r="C2558" s="955">
        <v>8.7499999999999994E-2</v>
      </c>
      <c r="D2558" s="956">
        <v>101.639</v>
      </c>
      <c r="E2558" s="956">
        <v>101.378</v>
      </c>
      <c r="F2558" s="956">
        <v>101.117</v>
      </c>
      <c r="G2558" s="957">
        <v>100.727</v>
      </c>
      <c r="H2558" s="972"/>
      <c r="I2558" s="955">
        <v>8.7499999999999994E-2</v>
      </c>
      <c r="J2558" s="956">
        <v>101.389</v>
      </c>
      <c r="K2558" s="956">
        <v>101.128</v>
      </c>
      <c r="L2558" s="956">
        <v>100.867</v>
      </c>
      <c r="M2558" s="957">
        <v>100.477</v>
      </c>
      <c r="N2558" s="972"/>
      <c r="O2558" s="972"/>
    </row>
    <row r="2559" spans="1:15" ht="15.75">
      <c r="A2559" s="972"/>
      <c r="B2559" s="972"/>
      <c r="C2559" s="955">
        <v>8.8749999999999996E-2</v>
      </c>
      <c r="D2559" s="956">
        <v>101.87</v>
      </c>
      <c r="E2559" s="956">
        <v>101.60899999999999</v>
      </c>
      <c r="F2559" s="956">
        <v>101.349</v>
      </c>
      <c r="G2559" s="957">
        <v>100.958</v>
      </c>
      <c r="H2559" s="972"/>
      <c r="I2559" s="955">
        <v>8.8749999999999996E-2</v>
      </c>
      <c r="J2559" s="956">
        <v>101.62</v>
      </c>
      <c r="K2559" s="956">
        <v>101.35899999999999</v>
      </c>
      <c r="L2559" s="956">
        <v>101.099</v>
      </c>
      <c r="M2559" s="957">
        <v>100.708</v>
      </c>
      <c r="N2559" s="972"/>
      <c r="O2559" s="972"/>
    </row>
    <row r="2560" spans="1:15" ht="15.75">
      <c r="A2560" s="972"/>
      <c r="B2560" s="972"/>
      <c r="C2560" s="955">
        <v>0.09</v>
      </c>
      <c r="D2560" s="956">
        <v>102.101</v>
      </c>
      <c r="E2560" s="956">
        <v>101.84099999999999</v>
      </c>
      <c r="F2560" s="956">
        <v>101.58</v>
      </c>
      <c r="G2560" s="957">
        <v>101.18899999999999</v>
      </c>
      <c r="H2560" s="972"/>
      <c r="I2560" s="955">
        <v>0.09</v>
      </c>
      <c r="J2560" s="956">
        <v>101.851</v>
      </c>
      <c r="K2560" s="956">
        <v>101.59099999999999</v>
      </c>
      <c r="L2560" s="956">
        <v>101.33</v>
      </c>
      <c r="M2560" s="957">
        <v>100.93899999999999</v>
      </c>
      <c r="N2560" s="972"/>
      <c r="O2560" s="972"/>
    </row>
    <row r="2561" spans="1:15" ht="15.75">
      <c r="A2561" s="972"/>
      <c r="B2561" s="972"/>
      <c r="C2561" s="955">
        <v>9.1249999999999998E-2</v>
      </c>
      <c r="D2561" s="956">
        <v>102.333</v>
      </c>
      <c r="E2561" s="956">
        <v>102.072</v>
      </c>
      <c r="F2561" s="956">
        <v>101.81100000000001</v>
      </c>
      <c r="G2561" s="957">
        <v>101.42</v>
      </c>
      <c r="H2561" s="972"/>
      <c r="I2561" s="955">
        <v>9.1249999999999998E-2</v>
      </c>
      <c r="J2561" s="956">
        <v>102.083</v>
      </c>
      <c r="K2561" s="956">
        <v>101.822</v>
      </c>
      <c r="L2561" s="956">
        <v>101.56100000000001</v>
      </c>
      <c r="M2561" s="957">
        <v>101.17</v>
      </c>
      <c r="N2561" s="972"/>
      <c r="O2561" s="972"/>
    </row>
    <row r="2562" spans="1:15" ht="15.75">
      <c r="A2562" s="972"/>
      <c r="B2562" s="972"/>
      <c r="C2562" s="955">
        <v>9.2499999999999999E-2</v>
      </c>
      <c r="D2562" s="956">
        <v>102.55800000000001</v>
      </c>
      <c r="E2562" s="956">
        <v>102.297</v>
      </c>
      <c r="F2562" s="956">
        <v>102.036</v>
      </c>
      <c r="G2562" s="957">
        <v>101.645</v>
      </c>
      <c r="H2562" s="972"/>
      <c r="I2562" s="955">
        <v>9.2499999999999999E-2</v>
      </c>
      <c r="J2562" s="956">
        <v>102.30800000000001</v>
      </c>
      <c r="K2562" s="956">
        <v>102.047</v>
      </c>
      <c r="L2562" s="956">
        <v>101.786</v>
      </c>
      <c r="M2562" s="957">
        <v>101.395</v>
      </c>
      <c r="N2562" s="972"/>
      <c r="O2562" s="972"/>
    </row>
    <row r="2563" spans="1:15" ht="15.75">
      <c r="A2563" s="972"/>
      <c r="B2563" s="972"/>
      <c r="C2563" s="955">
        <v>9.375E-2</v>
      </c>
      <c r="D2563" s="956">
        <v>102.783</v>
      </c>
      <c r="E2563" s="956">
        <v>102.52200000000001</v>
      </c>
      <c r="F2563" s="956">
        <v>102.261</v>
      </c>
      <c r="G2563" s="957">
        <v>101.87</v>
      </c>
      <c r="H2563" s="972"/>
      <c r="I2563" s="955">
        <v>9.375E-2</v>
      </c>
      <c r="J2563" s="956">
        <v>102.533</v>
      </c>
      <c r="K2563" s="956">
        <v>102.27200000000001</v>
      </c>
      <c r="L2563" s="956">
        <v>102.011</v>
      </c>
      <c r="M2563" s="957">
        <v>101.62</v>
      </c>
      <c r="N2563" s="972"/>
      <c r="O2563" s="972"/>
    </row>
    <row r="2564" spans="1:15" ht="15.75">
      <c r="A2564" s="972"/>
      <c r="B2564" s="972"/>
      <c r="C2564" s="955">
        <v>9.5000000000000001E-2</v>
      </c>
      <c r="D2564" s="956">
        <v>103.008</v>
      </c>
      <c r="E2564" s="956">
        <v>102.747</v>
      </c>
      <c r="F2564" s="956">
        <v>102.486</v>
      </c>
      <c r="G2564" s="957">
        <v>102.095</v>
      </c>
      <c r="H2564" s="972"/>
      <c r="I2564" s="955">
        <v>9.5000000000000001E-2</v>
      </c>
      <c r="J2564" s="956">
        <v>102.758</v>
      </c>
      <c r="K2564" s="956">
        <v>102.497</v>
      </c>
      <c r="L2564" s="956">
        <v>102.236</v>
      </c>
      <c r="M2564" s="957">
        <v>101.845</v>
      </c>
      <c r="N2564" s="972"/>
      <c r="O2564" s="972"/>
    </row>
    <row r="2565" spans="1:15" ht="15.75">
      <c r="A2565" s="972"/>
      <c r="B2565" s="972"/>
      <c r="C2565" s="955">
        <v>9.6250000000000002E-2</v>
      </c>
      <c r="D2565" s="956">
        <v>103.226</v>
      </c>
      <c r="E2565" s="956">
        <v>102.96599999999999</v>
      </c>
      <c r="F2565" s="956">
        <v>102.705</v>
      </c>
      <c r="G2565" s="957">
        <v>102.31399999999999</v>
      </c>
      <c r="H2565" s="972"/>
      <c r="I2565" s="955">
        <v>9.6250000000000002E-2</v>
      </c>
      <c r="J2565" s="956">
        <v>102.976</v>
      </c>
      <c r="K2565" s="956">
        <v>102.71599999999999</v>
      </c>
      <c r="L2565" s="956">
        <v>102.455</v>
      </c>
      <c r="M2565" s="957">
        <v>102.06399999999999</v>
      </c>
      <c r="N2565" s="972"/>
      <c r="O2565" s="972"/>
    </row>
    <row r="2566" spans="1:15" ht="15.75">
      <c r="A2566" s="972"/>
      <c r="B2566" s="972"/>
      <c r="C2566" s="955">
        <v>9.7500000000000003E-2</v>
      </c>
      <c r="D2566" s="956">
        <v>103.44499999999999</v>
      </c>
      <c r="E2566" s="956">
        <v>103.184</v>
      </c>
      <c r="F2566" s="956">
        <v>102.92400000000001</v>
      </c>
      <c r="G2566" s="957">
        <v>102.533</v>
      </c>
      <c r="H2566" s="972"/>
      <c r="I2566" s="955">
        <v>9.7500000000000003E-2</v>
      </c>
      <c r="J2566" s="956">
        <v>103.19499999999999</v>
      </c>
      <c r="K2566" s="956">
        <v>102.934</v>
      </c>
      <c r="L2566" s="956">
        <v>102.67400000000001</v>
      </c>
      <c r="M2566" s="957">
        <v>102.283</v>
      </c>
      <c r="N2566" s="972"/>
      <c r="O2566" s="972"/>
    </row>
    <row r="2567" spans="1:15" ht="15.75">
      <c r="A2567" s="972"/>
      <c r="B2567" s="972"/>
      <c r="C2567" s="955">
        <v>9.8750000000000004E-2</v>
      </c>
      <c r="D2567" s="956">
        <v>103.664</v>
      </c>
      <c r="E2567" s="956">
        <v>103.40300000000001</v>
      </c>
      <c r="F2567" s="956">
        <v>103.142</v>
      </c>
      <c r="G2567" s="957">
        <v>102.752</v>
      </c>
      <c r="H2567" s="972"/>
      <c r="I2567" s="955">
        <v>9.8750000000000004E-2</v>
      </c>
      <c r="J2567" s="956">
        <v>103.414</v>
      </c>
      <c r="K2567" s="956">
        <v>103.15300000000001</v>
      </c>
      <c r="L2567" s="956">
        <v>102.892</v>
      </c>
      <c r="M2567" s="957">
        <v>102.502</v>
      </c>
      <c r="N2567" s="972"/>
      <c r="O2567" s="972"/>
    </row>
    <row r="2568" spans="1:15" ht="15.75">
      <c r="A2568" s="972"/>
      <c r="B2568" s="972"/>
      <c r="C2568" s="955">
        <v>0.1</v>
      </c>
      <c r="D2568" s="956">
        <v>103.851</v>
      </c>
      <c r="E2568" s="956">
        <v>103.59099999999999</v>
      </c>
      <c r="F2568" s="956">
        <v>103.33</v>
      </c>
      <c r="G2568" s="957">
        <v>102.93899999999999</v>
      </c>
      <c r="H2568" s="972"/>
      <c r="I2568" s="955">
        <v>0.1</v>
      </c>
      <c r="J2568" s="956">
        <v>103.601</v>
      </c>
      <c r="K2568" s="956">
        <v>103.34099999999999</v>
      </c>
      <c r="L2568" s="956">
        <v>103.08</v>
      </c>
      <c r="M2568" s="957">
        <v>102.68899999999999</v>
      </c>
      <c r="N2568" s="972"/>
      <c r="O2568" s="972"/>
    </row>
    <row r="2569" spans="1:15" ht="15.75">
      <c r="A2569" s="972"/>
      <c r="B2569" s="972"/>
      <c r="C2569" s="955" t="s">
        <v>50</v>
      </c>
      <c r="D2569" s="956" t="s">
        <v>50</v>
      </c>
      <c r="E2569" s="956" t="s">
        <v>50</v>
      </c>
      <c r="F2569" s="956" t="s">
        <v>50</v>
      </c>
      <c r="G2569" s="957" t="s">
        <v>50</v>
      </c>
      <c r="H2569" s="972"/>
      <c r="I2569" s="955" t="s">
        <v>50</v>
      </c>
      <c r="J2569" s="956" t="s">
        <v>50</v>
      </c>
      <c r="K2569" s="956" t="s">
        <v>50</v>
      </c>
      <c r="L2569" s="956" t="s">
        <v>50</v>
      </c>
      <c r="M2569" s="957" t="s">
        <v>50</v>
      </c>
      <c r="N2569" s="972"/>
      <c r="O2569" s="972"/>
    </row>
    <row r="2570" spans="1:15" ht="15.75">
      <c r="A2570" s="972"/>
      <c r="B2570" s="972"/>
      <c r="C2570" s="955" t="s">
        <v>50</v>
      </c>
      <c r="D2570" s="956" t="s">
        <v>50</v>
      </c>
      <c r="E2570" s="956" t="s">
        <v>50</v>
      </c>
      <c r="F2570" s="956" t="s">
        <v>50</v>
      </c>
      <c r="G2570" s="957" t="s">
        <v>50</v>
      </c>
      <c r="H2570" s="972"/>
      <c r="I2570" s="955" t="s">
        <v>50</v>
      </c>
      <c r="J2570" s="956" t="s">
        <v>50</v>
      </c>
      <c r="K2570" s="956" t="s">
        <v>50</v>
      </c>
      <c r="L2570" s="956" t="s">
        <v>50</v>
      </c>
      <c r="M2570" s="957" t="s">
        <v>50</v>
      </c>
      <c r="N2570" s="972"/>
      <c r="O2570" s="972"/>
    </row>
    <row r="2571" spans="1:15" ht="15.75">
      <c r="A2571" s="972"/>
      <c r="B2571" s="972"/>
      <c r="C2571" s="955" t="s">
        <v>50</v>
      </c>
      <c r="D2571" s="956" t="s">
        <v>50</v>
      </c>
      <c r="E2571" s="956" t="s">
        <v>50</v>
      </c>
      <c r="F2571" s="956" t="s">
        <v>50</v>
      </c>
      <c r="G2571" s="957" t="s">
        <v>50</v>
      </c>
      <c r="H2571" s="972"/>
      <c r="I2571" s="955" t="s">
        <v>50</v>
      </c>
      <c r="J2571" s="956" t="s">
        <v>50</v>
      </c>
      <c r="K2571" s="956" t="s">
        <v>50</v>
      </c>
      <c r="L2571" s="956" t="s">
        <v>50</v>
      </c>
      <c r="M2571" s="957" t="s">
        <v>50</v>
      </c>
      <c r="N2571" s="972"/>
      <c r="O2571" s="972"/>
    </row>
    <row r="2572" spans="1:15" ht="16.5" thickBot="1">
      <c r="A2572" s="972"/>
      <c r="B2572" s="972"/>
      <c r="C2572" s="958" t="s">
        <v>50</v>
      </c>
      <c r="D2572" s="959" t="s">
        <v>50</v>
      </c>
      <c r="E2572" s="959" t="s">
        <v>50</v>
      </c>
      <c r="F2572" s="959" t="s">
        <v>50</v>
      </c>
      <c r="G2572" s="960" t="s">
        <v>50</v>
      </c>
      <c r="H2572" s="972"/>
      <c r="I2572" s="958" t="s">
        <v>50</v>
      </c>
      <c r="J2572" s="959" t="s">
        <v>50</v>
      </c>
      <c r="K2572" s="959" t="s">
        <v>50</v>
      </c>
      <c r="L2572" s="959" t="s">
        <v>50</v>
      </c>
      <c r="M2572" s="960" t="s">
        <v>50</v>
      </c>
      <c r="N2572" s="972"/>
      <c r="O2572" s="972"/>
    </row>
    <row r="2573" spans="1:15" ht="15.75">
      <c r="A2573" s="972"/>
      <c r="B2573" s="972"/>
      <c r="C2573" s="1196"/>
      <c r="D2573" s="956"/>
      <c r="E2573" s="956"/>
      <c r="F2573" s="956"/>
      <c r="G2573" s="956"/>
      <c r="H2573" s="972"/>
      <c r="I2573" s="1196"/>
      <c r="J2573" s="956"/>
      <c r="K2573" s="956"/>
      <c r="L2573" s="956"/>
      <c r="M2573" s="956"/>
      <c r="N2573" s="972"/>
      <c r="O2573" s="972"/>
    </row>
    <row r="2574" spans="1:15" ht="15.75">
      <c r="A2574" s="1197" t="s">
        <v>838</v>
      </c>
      <c r="B2574" s="972"/>
      <c r="C2574" s="1196"/>
      <c r="D2574" s="956"/>
      <c r="E2574" s="956"/>
      <c r="F2574" s="956"/>
      <c r="G2574" s="956"/>
      <c r="H2574" s="972"/>
      <c r="I2574" s="1196"/>
      <c r="J2574" s="956"/>
      <c r="K2574" s="956"/>
      <c r="L2574" s="956"/>
      <c r="M2574" s="956"/>
      <c r="N2574" s="972"/>
      <c r="O2574" s="972"/>
    </row>
    <row r="2575" spans="1:15" ht="15.75">
      <c r="A2575" s="972"/>
      <c r="B2575" s="972"/>
      <c r="C2575" s="1196"/>
      <c r="D2575" s="956"/>
      <c r="E2575" s="956"/>
      <c r="F2575" s="956"/>
      <c r="G2575" s="956"/>
      <c r="H2575" s="972"/>
      <c r="I2575" s="1196"/>
      <c r="J2575" s="956"/>
      <c r="K2575" s="956"/>
      <c r="L2575" s="956"/>
      <c r="M2575" s="956"/>
      <c r="N2575" s="972"/>
      <c r="O2575" s="972"/>
    </row>
    <row r="2576" spans="1:15" ht="15.75" thickBot="1">
      <c r="A2576" s="972"/>
      <c r="B2576" s="972"/>
      <c r="C2576" s="972"/>
      <c r="D2576" s="972"/>
      <c r="E2576" s="972"/>
      <c r="F2576" s="972"/>
      <c r="G2576" s="972"/>
      <c r="H2576" s="972"/>
      <c r="I2576" s="972"/>
      <c r="J2576" s="972"/>
      <c r="K2576" s="972"/>
      <c r="L2576" s="972"/>
      <c r="M2576" s="972"/>
      <c r="N2576" s="972"/>
      <c r="O2576" s="972"/>
    </row>
    <row r="2577" spans="1:15" ht="15.75" thickBot="1">
      <c r="A2577" s="1005" t="s">
        <v>678</v>
      </c>
      <c r="B2577" s="1006"/>
      <c r="C2577" s="1006"/>
      <c r="D2577" s="1006"/>
      <c r="E2577" s="1006"/>
      <c r="F2577" s="1006"/>
      <c r="G2577" s="1006"/>
      <c r="H2577" s="1006"/>
      <c r="I2577" s="1006"/>
      <c r="J2577" s="1006"/>
      <c r="K2577" s="1006" t="s">
        <v>583</v>
      </c>
      <c r="L2577" s="1006"/>
      <c r="M2577" s="1006"/>
      <c r="N2577" s="1006"/>
      <c r="O2577" s="1007"/>
    </row>
    <row r="2578" spans="1:15" ht="19.5" thickBot="1">
      <c r="A2578" s="1029"/>
      <c r="B2578" s="1030"/>
      <c r="C2578" s="1031"/>
      <c r="D2578" s="1031"/>
      <c r="E2578" s="1031"/>
      <c r="F2578" s="1031"/>
      <c r="G2578" s="1031"/>
      <c r="H2578" s="1193" t="s">
        <v>825</v>
      </c>
      <c r="I2578" s="1031"/>
      <c r="J2578" s="1031"/>
      <c r="K2578" s="1031"/>
      <c r="L2578" s="1031"/>
      <c r="M2578" s="1031"/>
      <c r="N2578" s="1030"/>
      <c r="O2578" s="1033"/>
    </row>
    <row r="2579" spans="1:15" ht="16.5" thickBot="1">
      <c r="A2579" s="972"/>
      <c r="B2579" s="972"/>
      <c r="C2579" s="1815" t="s">
        <v>840</v>
      </c>
      <c r="D2579" s="1816"/>
      <c r="E2579" s="1816"/>
      <c r="F2579" s="1816"/>
      <c r="G2579" s="1817"/>
      <c r="H2579" s="972"/>
      <c r="I2579" s="1815" t="s">
        <v>841</v>
      </c>
      <c r="J2579" s="1816"/>
      <c r="K2579" s="1816"/>
      <c r="L2579" s="1816"/>
      <c r="M2579" s="1817"/>
      <c r="N2579" s="972"/>
      <c r="O2579" s="972"/>
    </row>
    <row r="2580" spans="1:15" ht="15.75">
      <c r="A2580" s="972"/>
      <c r="B2580" s="972"/>
      <c r="C2580" s="1035" t="s">
        <v>842</v>
      </c>
      <c r="D2580" s="940"/>
      <c r="E2580" s="940"/>
      <c r="F2580" s="1170"/>
      <c r="G2580" s="1194"/>
      <c r="H2580" s="972"/>
      <c r="I2580" s="1035" t="s">
        <v>843</v>
      </c>
      <c r="J2580" s="940"/>
      <c r="K2580" s="940"/>
      <c r="L2580" s="1170"/>
      <c r="M2580" s="1194"/>
      <c r="N2580" s="972"/>
      <c r="O2580" s="972"/>
    </row>
    <row r="2581" spans="1:15" ht="15.75">
      <c r="A2581" s="972"/>
      <c r="B2581" s="972"/>
      <c r="C2581" s="1172"/>
      <c r="D2581" s="946"/>
      <c r="E2581" s="1174"/>
      <c r="F2581" s="947"/>
      <c r="G2581" s="1195"/>
      <c r="H2581" s="972"/>
      <c r="I2581" s="1172"/>
      <c r="J2581" s="946"/>
      <c r="K2581" s="1174"/>
      <c r="L2581" s="947"/>
      <c r="M2581" s="1195"/>
      <c r="N2581" s="972"/>
      <c r="O2581" s="972"/>
    </row>
    <row r="2582" spans="1:15" ht="15.75">
      <c r="A2582" s="972"/>
      <c r="B2582" s="972"/>
      <c r="C2582" s="949"/>
      <c r="D2582" s="950"/>
      <c r="E2582" s="1092"/>
      <c r="F2582" s="950"/>
      <c r="G2582" s="951"/>
      <c r="H2582" s="972"/>
      <c r="I2582" s="949"/>
      <c r="J2582" s="950"/>
      <c r="K2582" s="1092"/>
      <c r="L2582" s="950"/>
      <c r="M2582" s="951"/>
      <c r="N2582" s="972"/>
      <c r="O2582" s="972"/>
    </row>
    <row r="2583" spans="1:15" ht="15.75">
      <c r="A2583" s="972"/>
      <c r="B2583" s="972"/>
      <c r="C2583" s="952" t="s">
        <v>548</v>
      </c>
      <c r="D2583" s="953" t="s">
        <v>553</v>
      </c>
      <c r="E2583" s="953" t="s">
        <v>554</v>
      </c>
      <c r="F2583" s="953" t="s">
        <v>555</v>
      </c>
      <c r="G2583" s="954" t="s">
        <v>556</v>
      </c>
      <c r="H2583" s="972"/>
      <c r="I2583" s="952" t="s">
        <v>548</v>
      </c>
      <c r="J2583" s="953" t="s">
        <v>553</v>
      </c>
      <c r="K2583" s="953" t="s">
        <v>554</v>
      </c>
      <c r="L2583" s="953" t="s">
        <v>555</v>
      </c>
      <c r="M2583" s="954" t="s">
        <v>556</v>
      </c>
      <c r="N2583" s="972"/>
      <c r="O2583" s="972"/>
    </row>
    <row r="2584" spans="1:15" ht="15.75">
      <c r="A2584" s="972"/>
      <c r="B2584" s="972"/>
      <c r="C2584" s="955">
        <v>6.5000000000000002E-2</v>
      </c>
      <c r="D2584" s="956">
        <v>95.713999999999999</v>
      </c>
      <c r="E2584" s="956">
        <v>95.453000000000003</v>
      </c>
      <c r="F2584" s="956">
        <v>95.191999999999993</v>
      </c>
      <c r="G2584" s="957">
        <v>94.802000000000007</v>
      </c>
      <c r="H2584" s="972"/>
      <c r="I2584" s="955">
        <v>6.5000000000000002E-2</v>
      </c>
      <c r="J2584" s="956">
        <v>95.963999999999999</v>
      </c>
      <c r="K2584" s="956">
        <v>95.703000000000003</v>
      </c>
      <c r="L2584" s="956">
        <v>95.441999999999993</v>
      </c>
      <c r="M2584" s="957">
        <v>95.052000000000007</v>
      </c>
      <c r="N2584" s="972"/>
      <c r="O2584" s="972"/>
    </row>
    <row r="2585" spans="1:15" ht="15.75">
      <c r="A2585" s="972"/>
      <c r="B2585" s="972"/>
      <c r="C2585" s="955">
        <v>6.6250000000000003E-2</v>
      </c>
      <c r="D2585" s="956">
        <v>96.088999999999999</v>
      </c>
      <c r="E2585" s="956">
        <v>95.828000000000003</v>
      </c>
      <c r="F2585" s="956">
        <v>95.566999999999993</v>
      </c>
      <c r="G2585" s="957">
        <v>95.177000000000007</v>
      </c>
      <c r="H2585" s="972"/>
      <c r="I2585" s="955">
        <v>6.6250000000000003E-2</v>
      </c>
      <c r="J2585" s="956">
        <v>96.338999999999999</v>
      </c>
      <c r="K2585" s="956">
        <v>96.078000000000003</v>
      </c>
      <c r="L2585" s="956">
        <v>95.816999999999993</v>
      </c>
      <c r="M2585" s="957">
        <v>95.427000000000007</v>
      </c>
      <c r="N2585" s="972"/>
      <c r="O2585" s="972"/>
    </row>
    <row r="2586" spans="1:15" ht="15.75">
      <c r="A2586" s="972"/>
      <c r="B2586" s="972"/>
      <c r="C2586" s="955">
        <v>6.7500000000000004E-2</v>
      </c>
      <c r="D2586" s="956">
        <v>96.463999999999999</v>
      </c>
      <c r="E2586" s="956">
        <v>96.203000000000003</v>
      </c>
      <c r="F2586" s="956">
        <v>95.941999999999993</v>
      </c>
      <c r="G2586" s="957">
        <v>95.552000000000007</v>
      </c>
      <c r="H2586" s="972"/>
      <c r="I2586" s="955">
        <v>6.7500000000000004E-2</v>
      </c>
      <c r="J2586" s="956">
        <v>96.713999999999999</v>
      </c>
      <c r="K2586" s="956">
        <v>96.453000000000003</v>
      </c>
      <c r="L2586" s="956">
        <v>96.191999999999993</v>
      </c>
      <c r="M2586" s="957">
        <v>95.802000000000007</v>
      </c>
      <c r="N2586" s="972"/>
      <c r="O2586" s="972"/>
    </row>
    <row r="2587" spans="1:15" ht="15.75">
      <c r="A2587" s="972"/>
      <c r="B2587" s="972"/>
      <c r="C2587" s="955">
        <v>6.8750000000000006E-2</v>
      </c>
      <c r="D2587" s="956">
        <v>96.838999999999999</v>
      </c>
      <c r="E2587" s="956">
        <v>96.578000000000003</v>
      </c>
      <c r="F2587" s="956">
        <v>96.316999999999993</v>
      </c>
      <c r="G2587" s="957">
        <v>95.927000000000007</v>
      </c>
      <c r="H2587" s="972"/>
      <c r="I2587" s="955">
        <v>6.8750000000000006E-2</v>
      </c>
      <c r="J2587" s="956">
        <v>97.088999999999999</v>
      </c>
      <c r="K2587" s="956">
        <v>96.828000000000003</v>
      </c>
      <c r="L2587" s="956">
        <v>96.566999999999993</v>
      </c>
      <c r="M2587" s="957">
        <v>96.177000000000007</v>
      </c>
      <c r="N2587" s="972"/>
      <c r="O2587" s="972"/>
    </row>
    <row r="2588" spans="1:15" ht="15.75">
      <c r="A2588" s="972"/>
      <c r="B2588" s="972"/>
      <c r="C2588" s="955">
        <v>7.0000000000000007E-2</v>
      </c>
      <c r="D2588" s="956">
        <v>97.183000000000007</v>
      </c>
      <c r="E2588" s="956">
        <v>96.921999999999997</v>
      </c>
      <c r="F2588" s="956">
        <v>96.661000000000001</v>
      </c>
      <c r="G2588" s="957">
        <v>96.27</v>
      </c>
      <c r="H2588" s="972"/>
      <c r="I2588" s="955">
        <v>7.0000000000000007E-2</v>
      </c>
      <c r="J2588" s="956">
        <v>97.433000000000007</v>
      </c>
      <c r="K2588" s="956">
        <v>97.171999999999997</v>
      </c>
      <c r="L2588" s="956">
        <v>96.911000000000001</v>
      </c>
      <c r="M2588" s="957">
        <v>96.52</v>
      </c>
      <c r="N2588" s="972"/>
      <c r="O2588" s="972"/>
    </row>
    <row r="2589" spans="1:15" ht="15.75">
      <c r="A2589" s="972"/>
      <c r="B2589" s="972"/>
      <c r="C2589" s="955">
        <v>7.1249999999999994E-2</v>
      </c>
      <c r="D2589" s="956">
        <v>97.525999999999996</v>
      </c>
      <c r="E2589" s="956">
        <v>97.266000000000005</v>
      </c>
      <c r="F2589" s="956">
        <v>97.004999999999995</v>
      </c>
      <c r="G2589" s="957">
        <v>96.614000000000004</v>
      </c>
      <c r="H2589" s="972"/>
      <c r="I2589" s="955">
        <v>7.1249999999999994E-2</v>
      </c>
      <c r="J2589" s="956">
        <v>97.775999999999996</v>
      </c>
      <c r="K2589" s="956">
        <v>97.516000000000005</v>
      </c>
      <c r="L2589" s="956">
        <v>97.254999999999995</v>
      </c>
      <c r="M2589" s="957">
        <v>96.864000000000004</v>
      </c>
      <c r="N2589" s="972"/>
      <c r="O2589" s="972"/>
    </row>
    <row r="2590" spans="1:15" ht="15.75">
      <c r="A2590" s="972"/>
      <c r="B2590" s="972"/>
      <c r="C2590" s="955">
        <v>7.2499999999999995E-2</v>
      </c>
      <c r="D2590" s="956">
        <v>97.87</v>
      </c>
      <c r="E2590" s="956">
        <v>97.608999999999995</v>
      </c>
      <c r="F2590" s="956">
        <v>97.349000000000004</v>
      </c>
      <c r="G2590" s="957">
        <v>96.957999999999998</v>
      </c>
      <c r="H2590" s="972"/>
      <c r="I2590" s="955">
        <v>7.2499999999999995E-2</v>
      </c>
      <c r="J2590" s="956">
        <v>98.12</v>
      </c>
      <c r="K2590" s="956">
        <v>97.858999999999995</v>
      </c>
      <c r="L2590" s="956">
        <v>97.599000000000004</v>
      </c>
      <c r="M2590" s="957">
        <v>97.207999999999998</v>
      </c>
      <c r="N2590" s="972"/>
      <c r="O2590" s="972"/>
    </row>
    <row r="2591" spans="1:15" ht="15.75">
      <c r="A2591" s="972"/>
      <c r="B2591" s="972"/>
      <c r="C2591" s="955">
        <v>7.3749999999999996E-2</v>
      </c>
      <c r="D2591" s="956">
        <v>98.183000000000007</v>
      </c>
      <c r="E2591" s="956">
        <v>97.921999999999997</v>
      </c>
      <c r="F2591" s="956">
        <v>97.661000000000001</v>
      </c>
      <c r="G2591" s="957">
        <v>97.27</v>
      </c>
      <c r="H2591" s="972"/>
      <c r="I2591" s="955">
        <v>7.3749999999999996E-2</v>
      </c>
      <c r="J2591" s="956">
        <v>98.433000000000007</v>
      </c>
      <c r="K2591" s="956">
        <v>98.171999999999997</v>
      </c>
      <c r="L2591" s="956">
        <v>97.911000000000001</v>
      </c>
      <c r="M2591" s="957">
        <v>97.52</v>
      </c>
      <c r="N2591" s="972"/>
      <c r="O2591" s="972"/>
    </row>
    <row r="2592" spans="1:15" ht="15.75">
      <c r="A2592" s="972"/>
      <c r="B2592" s="972"/>
      <c r="C2592" s="955">
        <v>7.4999999999999997E-2</v>
      </c>
      <c r="D2592" s="956">
        <v>98.495000000000005</v>
      </c>
      <c r="E2592" s="956">
        <v>98.233999999999995</v>
      </c>
      <c r="F2592" s="956">
        <v>97.974000000000004</v>
      </c>
      <c r="G2592" s="957">
        <v>97.582999999999998</v>
      </c>
      <c r="H2592" s="972"/>
      <c r="I2592" s="955">
        <v>7.4999999999999997E-2</v>
      </c>
      <c r="J2592" s="956">
        <v>98.745000000000005</v>
      </c>
      <c r="K2592" s="956">
        <v>98.483999999999995</v>
      </c>
      <c r="L2592" s="956">
        <v>98.224000000000004</v>
      </c>
      <c r="M2592" s="957">
        <v>97.832999999999998</v>
      </c>
      <c r="N2592" s="972"/>
      <c r="O2592" s="972"/>
    </row>
    <row r="2593" spans="1:15" ht="15.75">
      <c r="A2593" s="972"/>
      <c r="B2593" s="972"/>
      <c r="C2593" s="955">
        <v>7.6249999999999998E-2</v>
      </c>
      <c r="D2593" s="956">
        <v>98.808000000000007</v>
      </c>
      <c r="E2593" s="956">
        <v>98.546999999999997</v>
      </c>
      <c r="F2593" s="956">
        <v>98.286000000000001</v>
      </c>
      <c r="G2593" s="957">
        <v>97.894999999999996</v>
      </c>
      <c r="H2593" s="972"/>
      <c r="I2593" s="955">
        <v>7.6249999999999998E-2</v>
      </c>
      <c r="J2593" s="956">
        <v>99.058000000000007</v>
      </c>
      <c r="K2593" s="956">
        <v>98.796999999999997</v>
      </c>
      <c r="L2593" s="956">
        <v>98.536000000000001</v>
      </c>
      <c r="M2593" s="957">
        <v>98.144999999999996</v>
      </c>
      <c r="N2593" s="972"/>
      <c r="O2593" s="972"/>
    </row>
    <row r="2594" spans="1:15" ht="15.75">
      <c r="A2594" s="972"/>
      <c r="B2594" s="972"/>
      <c r="C2594" s="955">
        <v>7.7499999999999999E-2</v>
      </c>
      <c r="D2594" s="956">
        <v>99.088999999999999</v>
      </c>
      <c r="E2594" s="956">
        <v>98.828000000000003</v>
      </c>
      <c r="F2594" s="956">
        <v>98.566999999999993</v>
      </c>
      <c r="G2594" s="957">
        <v>98.177000000000007</v>
      </c>
      <c r="H2594" s="972"/>
      <c r="I2594" s="955">
        <v>7.7499999999999999E-2</v>
      </c>
      <c r="J2594" s="956">
        <v>99.338999999999999</v>
      </c>
      <c r="K2594" s="956">
        <v>99.078000000000003</v>
      </c>
      <c r="L2594" s="956">
        <v>98.816999999999993</v>
      </c>
      <c r="M2594" s="957">
        <v>98.427000000000007</v>
      </c>
      <c r="N2594" s="972"/>
      <c r="O2594" s="972"/>
    </row>
    <row r="2595" spans="1:15" ht="15.75">
      <c r="A2595" s="972"/>
      <c r="B2595" s="972"/>
      <c r="C2595" s="955">
        <v>7.8750000000000001E-2</v>
      </c>
      <c r="D2595" s="956">
        <v>99.37</v>
      </c>
      <c r="E2595" s="956">
        <v>99.108999999999995</v>
      </c>
      <c r="F2595" s="956">
        <v>98.849000000000004</v>
      </c>
      <c r="G2595" s="957">
        <v>98.457999999999998</v>
      </c>
      <c r="H2595" s="972"/>
      <c r="I2595" s="955">
        <v>7.8750000000000001E-2</v>
      </c>
      <c r="J2595" s="956">
        <v>99.62</v>
      </c>
      <c r="K2595" s="956">
        <v>99.358999999999995</v>
      </c>
      <c r="L2595" s="956">
        <v>99.099000000000004</v>
      </c>
      <c r="M2595" s="957">
        <v>98.707999999999998</v>
      </c>
      <c r="N2595" s="972"/>
      <c r="O2595" s="972"/>
    </row>
    <row r="2596" spans="1:15" ht="15.75">
      <c r="A2596" s="972"/>
      <c r="B2596" s="972"/>
      <c r="C2596" s="955">
        <v>0.08</v>
      </c>
      <c r="D2596" s="956">
        <v>99.62</v>
      </c>
      <c r="E2596" s="956">
        <v>99.358999999999995</v>
      </c>
      <c r="F2596" s="956">
        <v>99.099000000000004</v>
      </c>
      <c r="G2596" s="957">
        <v>98.707999999999998</v>
      </c>
      <c r="H2596" s="972"/>
      <c r="I2596" s="955">
        <v>0.08</v>
      </c>
      <c r="J2596" s="956">
        <v>99.87</v>
      </c>
      <c r="K2596" s="956">
        <v>99.608999999999995</v>
      </c>
      <c r="L2596" s="956">
        <v>99.349000000000004</v>
      </c>
      <c r="M2596" s="957">
        <v>98.957999999999998</v>
      </c>
      <c r="N2596" s="972"/>
      <c r="O2596" s="972"/>
    </row>
    <row r="2597" spans="1:15" ht="15.75">
      <c r="A2597" s="972"/>
      <c r="B2597" s="972"/>
      <c r="C2597" s="955">
        <v>8.1250000000000003E-2</v>
      </c>
      <c r="D2597" s="956">
        <v>99.864000000000004</v>
      </c>
      <c r="E2597" s="956">
        <v>99.602999999999994</v>
      </c>
      <c r="F2597" s="956">
        <v>99.341999999999999</v>
      </c>
      <c r="G2597" s="957">
        <v>98.951999999999998</v>
      </c>
      <c r="H2597" s="972"/>
      <c r="I2597" s="955">
        <v>8.1250000000000003E-2</v>
      </c>
      <c r="J2597" s="956">
        <v>100.114</v>
      </c>
      <c r="K2597" s="956">
        <v>99.852999999999994</v>
      </c>
      <c r="L2597" s="956">
        <v>99.591999999999999</v>
      </c>
      <c r="M2597" s="957">
        <v>99.201999999999998</v>
      </c>
      <c r="N2597" s="972"/>
      <c r="O2597" s="972"/>
    </row>
    <row r="2598" spans="1:15" ht="15.75">
      <c r="A2598" s="972"/>
      <c r="B2598" s="972"/>
      <c r="C2598" s="955">
        <v>8.2500000000000004E-2</v>
      </c>
      <c r="D2598" s="956">
        <v>100.108</v>
      </c>
      <c r="E2598" s="956">
        <v>99.846999999999994</v>
      </c>
      <c r="F2598" s="956">
        <v>99.585999999999999</v>
      </c>
      <c r="G2598" s="957">
        <v>99.194999999999993</v>
      </c>
      <c r="H2598" s="972"/>
      <c r="I2598" s="955">
        <v>8.2500000000000004E-2</v>
      </c>
      <c r="J2598" s="956">
        <v>100.358</v>
      </c>
      <c r="K2598" s="956">
        <v>100.09699999999999</v>
      </c>
      <c r="L2598" s="956">
        <v>99.835999999999999</v>
      </c>
      <c r="M2598" s="957">
        <v>99.444999999999993</v>
      </c>
      <c r="N2598" s="972"/>
      <c r="O2598" s="972"/>
    </row>
    <row r="2599" spans="1:15" ht="15.75">
      <c r="A2599" s="972"/>
      <c r="B2599" s="972"/>
      <c r="C2599" s="955">
        <v>8.3750000000000005E-2</v>
      </c>
      <c r="D2599" s="956">
        <v>100.351</v>
      </c>
      <c r="E2599" s="956">
        <v>100.09099999999999</v>
      </c>
      <c r="F2599" s="956">
        <v>99.83</v>
      </c>
      <c r="G2599" s="957">
        <v>99.438999999999993</v>
      </c>
      <c r="H2599" s="972"/>
      <c r="I2599" s="955">
        <v>8.3750000000000005E-2</v>
      </c>
      <c r="J2599" s="956">
        <v>100.601</v>
      </c>
      <c r="K2599" s="956">
        <v>100.34099999999999</v>
      </c>
      <c r="L2599" s="956">
        <v>100.08</v>
      </c>
      <c r="M2599" s="957">
        <v>99.688999999999993</v>
      </c>
      <c r="N2599" s="972"/>
      <c r="O2599" s="972"/>
    </row>
    <row r="2600" spans="1:15" ht="15.75">
      <c r="A2600" s="972"/>
      <c r="B2600" s="972"/>
      <c r="C2600" s="955">
        <v>8.5000000000000006E-2</v>
      </c>
      <c r="D2600" s="956">
        <v>100.589</v>
      </c>
      <c r="E2600" s="956">
        <v>100.328</v>
      </c>
      <c r="F2600" s="956">
        <v>100.06699999999999</v>
      </c>
      <c r="G2600" s="957">
        <v>99.677000000000007</v>
      </c>
      <c r="H2600" s="972"/>
      <c r="I2600" s="955">
        <v>8.5000000000000006E-2</v>
      </c>
      <c r="J2600" s="956">
        <v>100.839</v>
      </c>
      <c r="K2600" s="956">
        <v>100.578</v>
      </c>
      <c r="L2600" s="956">
        <v>100.31699999999999</v>
      </c>
      <c r="M2600" s="957">
        <v>99.927000000000007</v>
      </c>
      <c r="N2600" s="972"/>
      <c r="O2600" s="972"/>
    </row>
    <row r="2601" spans="1:15" ht="15.75">
      <c r="A2601" s="972"/>
      <c r="B2601" s="972"/>
      <c r="C2601" s="955">
        <v>8.6249999999999993E-2</v>
      </c>
      <c r="D2601" s="956">
        <v>100.82599999999999</v>
      </c>
      <c r="E2601" s="956">
        <v>100.566</v>
      </c>
      <c r="F2601" s="956">
        <v>100.30500000000001</v>
      </c>
      <c r="G2601" s="957">
        <v>99.914000000000001</v>
      </c>
      <c r="H2601" s="972"/>
      <c r="I2601" s="955">
        <v>8.6249999999999993E-2</v>
      </c>
      <c r="J2601" s="956">
        <v>101.07599999999999</v>
      </c>
      <c r="K2601" s="956">
        <v>100.816</v>
      </c>
      <c r="L2601" s="956">
        <v>100.55500000000001</v>
      </c>
      <c r="M2601" s="957">
        <v>100.164</v>
      </c>
      <c r="N2601" s="972"/>
      <c r="O2601" s="972"/>
    </row>
    <row r="2602" spans="1:15" ht="15.75">
      <c r="A2602" s="972"/>
      <c r="B2602" s="972"/>
      <c r="C2602" s="955">
        <v>8.7499999999999994E-2</v>
      </c>
      <c r="D2602" s="956">
        <v>101.06399999999999</v>
      </c>
      <c r="E2602" s="956">
        <v>100.803</v>
      </c>
      <c r="F2602" s="956">
        <v>100.542</v>
      </c>
      <c r="G2602" s="957">
        <v>100.152</v>
      </c>
      <c r="H2602" s="972"/>
      <c r="I2602" s="955">
        <v>8.7499999999999994E-2</v>
      </c>
      <c r="J2602" s="956">
        <v>101.31399999999999</v>
      </c>
      <c r="K2602" s="956">
        <v>101.053</v>
      </c>
      <c r="L2602" s="956">
        <v>100.792</v>
      </c>
      <c r="M2602" s="957">
        <v>100.402</v>
      </c>
      <c r="N2602" s="972"/>
      <c r="O2602" s="972"/>
    </row>
    <row r="2603" spans="1:15" ht="15.75">
      <c r="A2603" s="972"/>
      <c r="B2603" s="972"/>
      <c r="C2603" s="955">
        <v>8.8749999999999996E-2</v>
      </c>
      <c r="D2603" s="956">
        <v>101.295</v>
      </c>
      <c r="E2603" s="956">
        <v>101.03400000000001</v>
      </c>
      <c r="F2603" s="956">
        <v>100.774</v>
      </c>
      <c r="G2603" s="957">
        <v>100.383</v>
      </c>
      <c r="H2603" s="972"/>
      <c r="I2603" s="955">
        <v>8.8749999999999996E-2</v>
      </c>
      <c r="J2603" s="956">
        <v>101.545</v>
      </c>
      <c r="K2603" s="956">
        <v>101.28400000000001</v>
      </c>
      <c r="L2603" s="956">
        <v>101.024</v>
      </c>
      <c r="M2603" s="957">
        <v>100.633</v>
      </c>
      <c r="N2603" s="972"/>
      <c r="O2603" s="972"/>
    </row>
    <row r="2604" spans="1:15" ht="15.75">
      <c r="A2604" s="972"/>
      <c r="B2604" s="972"/>
      <c r="C2604" s="955">
        <v>0.09</v>
      </c>
      <c r="D2604" s="956">
        <v>101.526</v>
      </c>
      <c r="E2604" s="956">
        <v>101.26600000000001</v>
      </c>
      <c r="F2604" s="956">
        <v>101.005</v>
      </c>
      <c r="G2604" s="957">
        <v>100.614</v>
      </c>
      <c r="H2604" s="972"/>
      <c r="I2604" s="955">
        <v>0.09</v>
      </c>
      <c r="J2604" s="956">
        <v>101.776</v>
      </c>
      <c r="K2604" s="956">
        <v>101.51600000000001</v>
      </c>
      <c r="L2604" s="956">
        <v>101.255</v>
      </c>
      <c r="M2604" s="957">
        <v>100.864</v>
      </c>
      <c r="N2604" s="972"/>
      <c r="O2604" s="972"/>
    </row>
    <row r="2605" spans="1:15" ht="15.75">
      <c r="A2605" s="972"/>
      <c r="B2605" s="972"/>
      <c r="C2605" s="955">
        <v>9.1249999999999998E-2</v>
      </c>
      <c r="D2605" s="956">
        <v>101.758</v>
      </c>
      <c r="E2605" s="956">
        <v>101.497</v>
      </c>
      <c r="F2605" s="956">
        <v>101.236</v>
      </c>
      <c r="G2605" s="957">
        <v>100.845</v>
      </c>
      <c r="H2605" s="972"/>
      <c r="I2605" s="955">
        <v>9.1249999999999998E-2</v>
      </c>
      <c r="J2605" s="956">
        <v>102.008</v>
      </c>
      <c r="K2605" s="956">
        <v>101.747</v>
      </c>
      <c r="L2605" s="956">
        <v>101.486</v>
      </c>
      <c r="M2605" s="957">
        <v>101.095</v>
      </c>
      <c r="N2605" s="972"/>
      <c r="O2605" s="972"/>
    </row>
    <row r="2606" spans="1:15" ht="15.75">
      <c r="A2606" s="972"/>
      <c r="B2606" s="972"/>
      <c r="C2606" s="955">
        <v>9.2499999999999999E-2</v>
      </c>
      <c r="D2606" s="956">
        <v>101.983</v>
      </c>
      <c r="E2606" s="956">
        <v>101.72199999999999</v>
      </c>
      <c r="F2606" s="956">
        <v>101.461</v>
      </c>
      <c r="G2606" s="957">
        <v>101.07</v>
      </c>
      <c r="H2606" s="972"/>
      <c r="I2606" s="955">
        <v>9.2499999999999999E-2</v>
      </c>
      <c r="J2606" s="956">
        <v>102.233</v>
      </c>
      <c r="K2606" s="956">
        <v>101.97199999999999</v>
      </c>
      <c r="L2606" s="956">
        <v>101.711</v>
      </c>
      <c r="M2606" s="957">
        <v>101.32</v>
      </c>
      <c r="N2606" s="972"/>
      <c r="O2606" s="972"/>
    </row>
    <row r="2607" spans="1:15" ht="15.75">
      <c r="A2607" s="972"/>
      <c r="B2607" s="972"/>
      <c r="C2607" s="955">
        <v>9.375E-2</v>
      </c>
      <c r="D2607" s="956">
        <v>102.208</v>
      </c>
      <c r="E2607" s="956">
        <v>101.947</v>
      </c>
      <c r="F2607" s="956">
        <v>101.68600000000001</v>
      </c>
      <c r="G2607" s="957">
        <v>101.295</v>
      </c>
      <c r="H2607" s="972"/>
      <c r="I2607" s="955">
        <v>9.375E-2</v>
      </c>
      <c r="J2607" s="956">
        <v>102.458</v>
      </c>
      <c r="K2607" s="956">
        <v>102.197</v>
      </c>
      <c r="L2607" s="956">
        <v>101.93600000000001</v>
      </c>
      <c r="M2607" s="957">
        <v>101.545</v>
      </c>
      <c r="N2607" s="972"/>
      <c r="O2607" s="972"/>
    </row>
    <row r="2608" spans="1:15" ht="15.75">
      <c r="A2608" s="972"/>
      <c r="B2608" s="972"/>
      <c r="C2608" s="955">
        <v>9.5000000000000001E-2</v>
      </c>
      <c r="D2608" s="956">
        <v>102.43300000000001</v>
      </c>
      <c r="E2608" s="956">
        <v>102.172</v>
      </c>
      <c r="F2608" s="956">
        <v>101.911</v>
      </c>
      <c r="G2608" s="957">
        <v>101.52</v>
      </c>
      <c r="H2608" s="972"/>
      <c r="I2608" s="955">
        <v>9.5000000000000001E-2</v>
      </c>
      <c r="J2608" s="956">
        <v>102.68300000000001</v>
      </c>
      <c r="K2608" s="956">
        <v>102.422</v>
      </c>
      <c r="L2608" s="956">
        <v>102.161</v>
      </c>
      <c r="M2608" s="957">
        <v>101.77</v>
      </c>
      <c r="N2608" s="972"/>
      <c r="O2608" s="972"/>
    </row>
    <row r="2609" spans="1:15" ht="15.75">
      <c r="A2609" s="972"/>
      <c r="B2609" s="972"/>
      <c r="C2609" s="955">
        <v>9.6250000000000002E-2</v>
      </c>
      <c r="D2609" s="956">
        <v>102.651</v>
      </c>
      <c r="E2609" s="956">
        <v>102.39100000000001</v>
      </c>
      <c r="F2609" s="956">
        <v>102.13</v>
      </c>
      <c r="G2609" s="957">
        <v>101.739</v>
      </c>
      <c r="H2609" s="972"/>
      <c r="I2609" s="955">
        <v>9.6250000000000002E-2</v>
      </c>
      <c r="J2609" s="956">
        <v>102.901</v>
      </c>
      <c r="K2609" s="956">
        <v>102.64100000000001</v>
      </c>
      <c r="L2609" s="956">
        <v>102.38</v>
      </c>
      <c r="M2609" s="957">
        <v>101.989</v>
      </c>
      <c r="N2609" s="972"/>
      <c r="O2609" s="972"/>
    </row>
    <row r="2610" spans="1:15" ht="15.75">
      <c r="A2610" s="972"/>
      <c r="B2610" s="972"/>
      <c r="C2610" s="955">
        <v>9.7500000000000003E-2</v>
      </c>
      <c r="D2610" s="956">
        <v>102.87</v>
      </c>
      <c r="E2610" s="956">
        <v>102.60899999999999</v>
      </c>
      <c r="F2610" s="956">
        <v>102.349</v>
      </c>
      <c r="G2610" s="957">
        <v>101.958</v>
      </c>
      <c r="H2610" s="972"/>
      <c r="I2610" s="955">
        <v>9.7500000000000003E-2</v>
      </c>
      <c r="J2610" s="956">
        <v>103.12</v>
      </c>
      <c r="K2610" s="956">
        <v>102.85899999999999</v>
      </c>
      <c r="L2610" s="956">
        <v>102.599</v>
      </c>
      <c r="M2610" s="957">
        <v>102.208</v>
      </c>
      <c r="N2610" s="972"/>
      <c r="O2610" s="972"/>
    </row>
    <row r="2611" spans="1:15" ht="15.75">
      <c r="A2611" s="972"/>
      <c r="B2611" s="972"/>
      <c r="C2611" s="955">
        <v>9.8750000000000004E-2</v>
      </c>
      <c r="D2611" s="956">
        <v>103.089</v>
      </c>
      <c r="E2611" s="956">
        <v>102.828</v>
      </c>
      <c r="F2611" s="956">
        <v>102.56699999999999</v>
      </c>
      <c r="G2611" s="957">
        <v>102.17700000000001</v>
      </c>
      <c r="H2611" s="972"/>
      <c r="I2611" s="955">
        <v>9.8750000000000004E-2</v>
      </c>
      <c r="J2611" s="956">
        <v>103.339</v>
      </c>
      <c r="K2611" s="956">
        <v>103.078</v>
      </c>
      <c r="L2611" s="956">
        <v>102.81699999999999</v>
      </c>
      <c r="M2611" s="957">
        <v>102.42700000000001</v>
      </c>
      <c r="N2611" s="972"/>
      <c r="O2611" s="972"/>
    </row>
    <row r="2612" spans="1:15" ht="15.75">
      <c r="A2612" s="972"/>
      <c r="B2612" s="972"/>
      <c r="C2612" s="955">
        <v>0.1</v>
      </c>
      <c r="D2612" s="956">
        <v>103.276</v>
      </c>
      <c r="E2612" s="956">
        <v>103.01600000000001</v>
      </c>
      <c r="F2612" s="956">
        <v>102.755</v>
      </c>
      <c r="G2612" s="957">
        <v>102.364</v>
      </c>
      <c r="H2612" s="972"/>
      <c r="I2612" s="955">
        <v>0.1</v>
      </c>
      <c r="J2612" s="956">
        <v>103.526</v>
      </c>
      <c r="K2612" s="956">
        <v>103.26600000000001</v>
      </c>
      <c r="L2612" s="956">
        <v>103.005</v>
      </c>
      <c r="M2612" s="957">
        <v>102.614</v>
      </c>
      <c r="N2612" s="972"/>
      <c r="O2612" s="972"/>
    </row>
    <row r="2613" spans="1:15" ht="15.75">
      <c r="A2613" s="972"/>
      <c r="B2613" s="972"/>
      <c r="C2613" s="955" t="s">
        <v>50</v>
      </c>
      <c r="D2613" s="956" t="s">
        <v>50</v>
      </c>
      <c r="E2613" s="956" t="s">
        <v>50</v>
      </c>
      <c r="F2613" s="956" t="s">
        <v>50</v>
      </c>
      <c r="G2613" s="957" t="s">
        <v>50</v>
      </c>
      <c r="H2613" s="972"/>
      <c r="I2613" s="955" t="s">
        <v>50</v>
      </c>
      <c r="J2613" s="956" t="s">
        <v>50</v>
      </c>
      <c r="K2613" s="956" t="s">
        <v>50</v>
      </c>
      <c r="L2613" s="956" t="s">
        <v>50</v>
      </c>
      <c r="M2613" s="957" t="s">
        <v>50</v>
      </c>
      <c r="N2613" s="972"/>
      <c r="O2613" s="972"/>
    </row>
    <row r="2614" spans="1:15" ht="15.75">
      <c r="A2614" s="972"/>
      <c r="B2614" s="972"/>
      <c r="C2614" s="955" t="s">
        <v>50</v>
      </c>
      <c r="D2614" s="956" t="s">
        <v>50</v>
      </c>
      <c r="E2614" s="956" t="s">
        <v>50</v>
      </c>
      <c r="F2614" s="956" t="s">
        <v>50</v>
      </c>
      <c r="G2614" s="957" t="s">
        <v>50</v>
      </c>
      <c r="H2614" s="972"/>
      <c r="I2614" s="955" t="s">
        <v>50</v>
      </c>
      <c r="J2614" s="956" t="s">
        <v>50</v>
      </c>
      <c r="K2614" s="956" t="s">
        <v>50</v>
      </c>
      <c r="L2614" s="956" t="s">
        <v>50</v>
      </c>
      <c r="M2614" s="957" t="s">
        <v>50</v>
      </c>
      <c r="N2614" s="972"/>
      <c r="O2614" s="972"/>
    </row>
    <row r="2615" spans="1:15" ht="15.75">
      <c r="A2615" s="972"/>
      <c r="B2615" s="972"/>
      <c r="C2615" s="955" t="s">
        <v>50</v>
      </c>
      <c r="D2615" s="956" t="s">
        <v>50</v>
      </c>
      <c r="E2615" s="956" t="s">
        <v>50</v>
      </c>
      <c r="F2615" s="956" t="s">
        <v>50</v>
      </c>
      <c r="G2615" s="957" t="s">
        <v>50</v>
      </c>
      <c r="H2615" s="972"/>
      <c r="I2615" s="955" t="s">
        <v>50</v>
      </c>
      <c r="J2615" s="956" t="s">
        <v>50</v>
      </c>
      <c r="K2615" s="956" t="s">
        <v>50</v>
      </c>
      <c r="L2615" s="956" t="s">
        <v>50</v>
      </c>
      <c r="M2615" s="957" t="s">
        <v>50</v>
      </c>
      <c r="N2615" s="972"/>
      <c r="O2615" s="972"/>
    </row>
    <row r="2616" spans="1:15" ht="16.5" thickBot="1">
      <c r="A2616" s="972"/>
      <c r="B2616" s="972"/>
      <c r="C2616" s="958" t="s">
        <v>50</v>
      </c>
      <c r="D2616" s="959" t="s">
        <v>50</v>
      </c>
      <c r="E2616" s="959" t="s">
        <v>50</v>
      </c>
      <c r="F2616" s="959" t="s">
        <v>50</v>
      </c>
      <c r="G2616" s="960" t="s">
        <v>50</v>
      </c>
      <c r="H2616" s="972"/>
      <c r="I2616" s="958" t="s">
        <v>50</v>
      </c>
      <c r="J2616" s="959" t="s">
        <v>50</v>
      </c>
      <c r="K2616" s="959" t="s">
        <v>50</v>
      </c>
      <c r="L2616" s="959" t="s">
        <v>50</v>
      </c>
      <c r="M2616" s="960" t="s">
        <v>50</v>
      </c>
      <c r="N2616" s="972"/>
      <c r="O2616" s="972"/>
    </row>
    <row r="2617" spans="1:15" ht="15.75" thickBot="1">
      <c r="A2617" s="972"/>
      <c r="B2617" s="972"/>
      <c r="C2617" s="972"/>
      <c r="D2617" s="972"/>
      <c r="E2617" s="972"/>
      <c r="F2617" s="972"/>
      <c r="G2617" s="972"/>
      <c r="H2617" s="972"/>
      <c r="I2617" s="972"/>
      <c r="J2617" s="972"/>
      <c r="K2617" s="972"/>
      <c r="L2617" s="972"/>
      <c r="M2617" s="972"/>
      <c r="N2617" s="972"/>
      <c r="O2617" s="972"/>
    </row>
    <row r="2618" spans="1:15" ht="16.5" thickBot="1">
      <c r="A2618" s="972"/>
      <c r="B2618" s="972"/>
      <c r="C2618" s="1815" t="s">
        <v>844</v>
      </c>
      <c r="D2618" s="1816"/>
      <c r="E2618" s="1816"/>
      <c r="F2618" s="1816"/>
      <c r="G2618" s="1817"/>
      <c r="H2618" s="972"/>
      <c r="I2618" s="972"/>
      <c r="J2618" s="972"/>
      <c r="K2618" s="972"/>
      <c r="L2618" s="972"/>
      <c r="M2618" s="972"/>
      <c r="N2618" s="972"/>
      <c r="O2618" s="972"/>
    </row>
    <row r="2619" spans="1:15" ht="15.75">
      <c r="A2619" s="972"/>
      <c r="B2619" s="972"/>
      <c r="C2619" s="1035" t="s">
        <v>845</v>
      </c>
      <c r="D2619" s="940"/>
      <c r="E2619" s="940"/>
      <c r="F2619" s="1170"/>
      <c r="G2619" s="1194"/>
      <c r="H2619" s="972"/>
      <c r="I2619" s="972"/>
      <c r="J2619" s="972"/>
      <c r="K2619" s="972"/>
      <c r="L2619" s="972"/>
      <c r="M2619" s="972"/>
      <c r="N2619" s="972"/>
      <c r="O2619" s="972"/>
    </row>
    <row r="2620" spans="1:15" ht="15.75">
      <c r="A2620" s="972"/>
      <c r="B2620" s="972"/>
      <c r="C2620" s="1172"/>
      <c r="D2620" s="946"/>
      <c r="E2620" s="1174"/>
      <c r="F2620" s="947"/>
      <c r="G2620" s="1195"/>
      <c r="H2620" s="972"/>
      <c r="I2620" s="972"/>
      <c r="J2620" s="972"/>
      <c r="K2620" s="972"/>
      <c r="L2620" s="972"/>
      <c r="M2620" s="972"/>
      <c r="N2620" s="972"/>
      <c r="O2620" s="972"/>
    </row>
    <row r="2621" spans="1:15" ht="15.75">
      <c r="A2621" s="972"/>
      <c r="B2621" s="972"/>
      <c r="C2621" s="949"/>
      <c r="D2621" s="950"/>
      <c r="E2621" s="1092"/>
      <c r="F2621" s="950"/>
      <c r="G2621" s="951"/>
      <c r="H2621" s="972"/>
      <c r="I2621" s="972"/>
      <c r="J2621" s="972"/>
      <c r="K2621" s="972"/>
      <c r="L2621" s="972"/>
      <c r="M2621" s="972"/>
      <c r="N2621" s="972"/>
      <c r="O2621" s="972"/>
    </row>
    <row r="2622" spans="1:15" ht="15.75">
      <c r="A2622" s="972"/>
      <c r="B2622" s="972"/>
      <c r="C2622" s="952" t="s">
        <v>548</v>
      </c>
      <c r="D2622" s="953" t="s">
        <v>553</v>
      </c>
      <c r="E2622" s="953" t="s">
        <v>554</v>
      </c>
      <c r="F2622" s="953" t="s">
        <v>555</v>
      </c>
      <c r="G2622" s="954" t="s">
        <v>556</v>
      </c>
      <c r="H2622" s="972"/>
      <c r="I2622" s="972"/>
      <c r="J2622" s="972"/>
      <c r="K2622" s="972"/>
      <c r="L2622" s="972"/>
      <c r="M2622" s="972"/>
      <c r="N2622" s="972"/>
      <c r="O2622" s="972"/>
    </row>
    <row r="2623" spans="1:15" ht="15.75">
      <c r="A2623" s="972"/>
      <c r="B2623" s="972"/>
      <c r="C2623" s="955">
        <v>6.5000000000000002E-2</v>
      </c>
      <c r="D2623" s="956">
        <v>95.789000000000001</v>
      </c>
      <c r="E2623" s="956">
        <v>95.528000000000006</v>
      </c>
      <c r="F2623" s="956">
        <v>95.266999999999996</v>
      </c>
      <c r="G2623" s="957">
        <v>94.876999999999995</v>
      </c>
      <c r="H2623" s="972"/>
      <c r="I2623" s="972"/>
      <c r="J2623" s="972"/>
      <c r="K2623" s="972"/>
      <c r="L2623" s="972"/>
      <c r="M2623" s="972"/>
      <c r="N2623" s="972"/>
      <c r="O2623" s="972"/>
    </row>
    <row r="2624" spans="1:15" ht="15.75">
      <c r="A2624" s="972"/>
      <c r="B2624" s="972"/>
      <c r="C2624" s="955">
        <v>6.6250000000000003E-2</v>
      </c>
      <c r="D2624" s="956">
        <v>96.164000000000001</v>
      </c>
      <c r="E2624" s="956">
        <v>95.903000000000006</v>
      </c>
      <c r="F2624" s="956">
        <v>95.641999999999996</v>
      </c>
      <c r="G2624" s="957">
        <v>95.251999999999995</v>
      </c>
      <c r="H2624" s="972"/>
      <c r="I2624" s="972"/>
      <c r="J2624" s="972"/>
      <c r="K2624" s="972"/>
      <c r="L2624" s="972"/>
      <c r="M2624" s="972"/>
      <c r="N2624" s="972"/>
      <c r="O2624" s="972"/>
    </row>
    <row r="2625" spans="1:15" ht="15.75">
      <c r="A2625" s="972"/>
      <c r="B2625" s="972"/>
      <c r="C2625" s="955">
        <v>6.7500000000000004E-2</v>
      </c>
      <c r="D2625" s="956">
        <v>96.539000000000001</v>
      </c>
      <c r="E2625" s="956">
        <v>96.278000000000006</v>
      </c>
      <c r="F2625" s="956">
        <v>96.016999999999996</v>
      </c>
      <c r="G2625" s="957">
        <v>95.626999999999995</v>
      </c>
      <c r="H2625" s="972"/>
      <c r="I2625" s="972"/>
      <c r="J2625" s="972"/>
      <c r="K2625" s="972"/>
      <c r="L2625" s="972"/>
      <c r="M2625" s="972"/>
      <c r="N2625" s="972"/>
      <c r="O2625" s="972"/>
    </row>
    <row r="2626" spans="1:15" ht="15.75">
      <c r="A2626" s="972"/>
      <c r="B2626" s="972"/>
      <c r="C2626" s="955">
        <v>6.8750000000000006E-2</v>
      </c>
      <c r="D2626" s="956">
        <v>96.914000000000001</v>
      </c>
      <c r="E2626" s="956">
        <v>96.653000000000006</v>
      </c>
      <c r="F2626" s="956">
        <v>96.391999999999996</v>
      </c>
      <c r="G2626" s="957">
        <v>96.001999999999995</v>
      </c>
      <c r="H2626" s="972"/>
      <c r="I2626" s="972"/>
      <c r="J2626" s="972"/>
      <c r="K2626" s="972"/>
      <c r="L2626" s="972"/>
      <c r="M2626" s="972"/>
      <c r="N2626" s="972"/>
      <c r="O2626" s="972"/>
    </row>
    <row r="2627" spans="1:15" ht="15.75">
      <c r="A2627" s="972"/>
      <c r="B2627" s="972"/>
      <c r="C2627" s="955">
        <v>7.0000000000000007E-2</v>
      </c>
      <c r="D2627" s="956">
        <v>97.257999999999996</v>
      </c>
      <c r="E2627" s="956">
        <v>96.997</v>
      </c>
      <c r="F2627" s="956">
        <v>96.736000000000004</v>
      </c>
      <c r="G2627" s="957">
        <v>96.344999999999999</v>
      </c>
      <c r="H2627" s="972"/>
      <c r="I2627" s="972"/>
      <c r="J2627" s="972"/>
      <c r="K2627" s="972"/>
      <c r="L2627" s="972"/>
      <c r="M2627" s="972"/>
      <c r="N2627" s="972"/>
      <c r="O2627" s="972"/>
    </row>
    <row r="2628" spans="1:15" ht="15.75">
      <c r="A2628" s="972"/>
      <c r="B2628" s="972"/>
      <c r="C2628" s="955">
        <v>7.1249999999999994E-2</v>
      </c>
      <c r="D2628" s="956">
        <v>97.600999999999999</v>
      </c>
      <c r="E2628" s="956">
        <v>97.340999999999994</v>
      </c>
      <c r="F2628" s="956">
        <v>97.08</v>
      </c>
      <c r="G2628" s="957">
        <v>96.688999999999993</v>
      </c>
      <c r="H2628" s="972"/>
      <c r="I2628" s="972"/>
      <c r="J2628" s="972"/>
      <c r="K2628" s="972"/>
      <c r="L2628" s="972"/>
      <c r="M2628" s="972"/>
      <c r="N2628" s="972"/>
      <c r="O2628" s="972"/>
    </row>
    <row r="2629" spans="1:15" ht="15.75">
      <c r="A2629" s="972"/>
      <c r="B2629" s="972"/>
      <c r="C2629" s="955">
        <v>7.2499999999999995E-2</v>
      </c>
      <c r="D2629" s="956">
        <v>97.944999999999993</v>
      </c>
      <c r="E2629" s="956">
        <v>97.683999999999997</v>
      </c>
      <c r="F2629" s="956">
        <v>97.424000000000007</v>
      </c>
      <c r="G2629" s="957">
        <v>97.033000000000001</v>
      </c>
      <c r="H2629" s="972"/>
      <c r="I2629" s="972"/>
      <c r="J2629" s="972"/>
      <c r="K2629" s="972"/>
      <c r="L2629" s="972"/>
      <c r="M2629" s="972"/>
      <c r="N2629" s="972"/>
      <c r="O2629" s="972"/>
    </row>
    <row r="2630" spans="1:15" ht="15.75">
      <c r="A2630" s="972"/>
      <c r="B2630" s="972"/>
      <c r="C2630" s="955">
        <v>7.3749999999999996E-2</v>
      </c>
      <c r="D2630" s="956">
        <v>98.257999999999996</v>
      </c>
      <c r="E2630" s="956">
        <v>97.997</v>
      </c>
      <c r="F2630" s="956">
        <v>97.736000000000004</v>
      </c>
      <c r="G2630" s="957">
        <v>97.344999999999999</v>
      </c>
      <c r="H2630" s="972"/>
      <c r="I2630" s="972"/>
      <c r="J2630" s="972"/>
      <c r="K2630" s="972"/>
      <c r="L2630" s="972"/>
      <c r="M2630" s="972"/>
      <c r="N2630" s="972"/>
      <c r="O2630" s="972"/>
    </row>
    <row r="2631" spans="1:15" ht="15.75">
      <c r="A2631" s="972"/>
      <c r="B2631" s="972"/>
      <c r="C2631" s="955">
        <v>7.4999999999999997E-2</v>
      </c>
      <c r="D2631" s="956">
        <v>98.57</v>
      </c>
      <c r="E2631" s="956">
        <v>98.308999999999997</v>
      </c>
      <c r="F2631" s="956">
        <v>98.049000000000007</v>
      </c>
      <c r="G2631" s="957">
        <v>97.658000000000001</v>
      </c>
      <c r="H2631" s="972"/>
      <c r="I2631" s="972"/>
      <c r="J2631" s="972"/>
      <c r="K2631" s="972"/>
      <c r="L2631" s="972"/>
      <c r="M2631" s="972"/>
      <c r="N2631" s="972"/>
      <c r="O2631" s="972"/>
    </row>
    <row r="2632" spans="1:15" ht="15.75">
      <c r="A2632" s="972"/>
      <c r="B2632" s="972"/>
      <c r="C2632" s="955">
        <v>7.6249999999999998E-2</v>
      </c>
      <c r="D2632" s="956">
        <v>98.882999999999996</v>
      </c>
      <c r="E2632" s="956">
        <v>98.622</v>
      </c>
      <c r="F2632" s="956">
        <v>98.361000000000004</v>
      </c>
      <c r="G2632" s="957">
        <v>97.97</v>
      </c>
      <c r="H2632" s="972"/>
      <c r="I2632" s="972"/>
      <c r="J2632" s="972"/>
      <c r="K2632" s="972"/>
      <c r="L2632" s="972"/>
      <c r="M2632" s="972"/>
      <c r="N2632" s="972"/>
      <c r="O2632" s="972"/>
    </row>
    <row r="2633" spans="1:15" ht="15.75">
      <c r="A2633" s="972"/>
      <c r="B2633" s="972"/>
      <c r="C2633" s="955">
        <v>7.7499999999999999E-2</v>
      </c>
      <c r="D2633" s="956">
        <v>99.164000000000001</v>
      </c>
      <c r="E2633" s="956">
        <v>98.903000000000006</v>
      </c>
      <c r="F2633" s="956">
        <v>98.641999999999996</v>
      </c>
      <c r="G2633" s="957">
        <v>98.251999999999995</v>
      </c>
      <c r="H2633" s="972"/>
      <c r="I2633" s="972"/>
      <c r="J2633" s="972"/>
      <c r="K2633" s="972"/>
      <c r="L2633" s="972"/>
      <c r="M2633" s="972"/>
      <c r="N2633" s="972"/>
      <c r="O2633" s="972"/>
    </row>
    <row r="2634" spans="1:15" ht="15.75">
      <c r="A2634" s="972"/>
      <c r="B2634" s="972"/>
      <c r="C2634" s="955">
        <v>7.8750000000000001E-2</v>
      </c>
      <c r="D2634" s="956">
        <v>99.444999999999993</v>
      </c>
      <c r="E2634" s="956">
        <v>99.183999999999997</v>
      </c>
      <c r="F2634" s="956">
        <v>98.924000000000007</v>
      </c>
      <c r="G2634" s="957">
        <v>98.533000000000001</v>
      </c>
      <c r="H2634" s="972"/>
      <c r="I2634" s="972"/>
      <c r="J2634" s="972"/>
      <c r="K2634" s="972"/>
      <c r="L2634" s="972"/>
      <c r="M2634" s="972"/>
      <c r="N2634" s="972"/>
      <c r="O2634" s="972"/>
    </row>
    <row r="2635" spans="1:15" ht="15.75">
      <c r="A2635" s="972"/>
      <c r="B2635" s="972"/>
      <c r="C2635" s="955">
        <v>0.08</v>
      </c>
      <c r="D2635" s="956">
        <v>99.694999999999993</v>
      </c>
      <c r="E2635" s="956">
        <v>99.433999999999997</v>
      </c>
      <c r="F2635" s="956">
        <v>99.174000000000007</v>
      </c>
      <c r="G2635" s="957">
        <v>98.783000000000001</v>
      </c>
      <c r="H2635" s="972"/>
      <c r="I2635" s="972"/>
      <c r="J2635" s="972"/>
      <c r="K2635" s="972"/>
      <c r="L2635" s="972"/>
      <c r="M2635" s="972"/>
      <c r="N2635" s="972"/>
      <c r="O2635" s="972"/>
    </row>
    <row r="2636" spans="1:15" ht="15.75">
      <c r="A2636" s="972"/>
      <c r="B2636" s="972"/>
      <c r="C2636" s="955">
        <v>8.1250000000000003E-2</v>
      </c>
      <c r="D2636" s="956">
        <v>99.938999999999993</v>
      </c>
      <c r="E2636" s="956">
        <v>99.677999999999997</v>
      </c>
      <c r="F2636" s="956">
        <v>99.417000000000002</v>
      </c>
      <c r="G2636" s="957">
        <v>99.027000000000001</v>
      </c>
      <c r="H2636" s="972"/>
      <c r="I2636" s="972"/>
      <c r="J2636" s="972"/>
      <c r="K2636" s="972"/>
      <c r="L2636" s="972"/>
      <c r="M2636" s="972"/>
      <c r="N2636" s="972"/>
      <c r="O2636" s="972"/>
    </row>
    <row r="2637" spans="1:15" ht="15.75">
      <c r="A2637" s="972"/>
      <c r="B2637" s="972"/>
      <c r="C2637" s="955">
        <v>8.2500000000000004E-2</v>
      </c>
      <c r="D2637" s="956">
        <v>100.18300000000001</v>
      </c>
      <c r="E2637" s="956">
        <v>99.921999999999997</v>
      </c>
      <c r="F2637" s="956">
        <v>99.661000000000001</v>
      </c>
      <c r="G2637" s="957">
        <v>99.27</v>
      </c>
      <c r="H2637" s="972"/>
      <c r="I2637" s="972"/>
      <c r="J2637" s="972"/>
      <c r="K2637" s="972"/>
      <c r="L2637" s="972"/>
      <c r="M2637" s="972"/>
      <c r="N2637" s="972"/>
      <c r="O2637" s="972"/>
    </row>
    <row r="2638" spans="1:15" ht="15.75">
      <c r="A2638" s="972"/>
      <c r="B2638" s="972"/>
      <c r="C2638" s="955">
        <v>8.3750000000000005E-2</v>
      </c>
      <c r="D2638" s="956">
        <v>100.426</v>
      </c>
      <c r="E2638" s="956">
        <v>100.166</v>
      </c>
      <c r="F2638" s="956">
        <v>99.905000000000001</v>
      </c>
      <c r="G2638" s="957">
        <v>99.513999999999996</v>
      </c>
      <c r="H2638" s="972"/>
      <c r="I2638" s="972"/>
      <c r="J2638" s="972"/>
      <c r="K2638" s="972"/>
      <c r="L2638" s="972"/>
      <c r="M2638" s="972"/>
      <c r="N2638" s="972"/>
      <c r="O2638" s="972"/>
    </row>
    <row r="2639" spans="1:15" ht="15.75">
      <c r="A2639" s="972"/>
      <c r="B2639" s="972"/>
      <c r="C2639" s="955">
        <v>8.5000000000000006E-2</v>
      </c>
      <c r="D2639" s="956">
        <v>100.664</v>
      </c>
      <c r="E2639" s="956">
        <v>100.40300000000001</v>
      </c>
      <c r="F2639" s="956">
        <v>100.142</v>
      </c>
      <c r="G2639" s="957">
        <v>99.751999999999995</v>
      </c>
      <c r="H2639" s="972"/>
      <c r="I2639" s="972"/>
      <c r="J2639" s="972"/>
      <c r="K2639" s="972"/>
      <c r="L2639" s="972"/>
      <c r="M2639" s="972"/>
      <c r="N2639" s="972"/>
      <c r="O2639" s="972"/>
    </row>
    <row r="2640" spans="1:15" ht="15.75">
      <c r="A2640" s="972"/>
      <c r="B2640" s="972"/>
      <c r="C2640" s="955">
        <v>8.6249999999999993E-2</v>
      </c>
      <c r="D2640" s="956">
        <v>100.901</v>
      </c>
      <c r="E2640" s="956">
        <v>100.64100000000001</v>
      </c>
      <c r="F2640" s="956">
        <v>100.38</v>
      </c>
      <c r="G2640" s="957">
        <v>99.989000000000004</v>
      </c>
      <c r="H2640" s="972"/>
      <c r="I2640" s="972"/>
      <c r="J2640" s="972"/>
      <c r="K2640" s="972"/>
      <c r="L2640" s="972"/>
      <c r="M2640" s="972"/>
      <c r="N2640" s="972"/>
      <c r="O2640" s="972"/>
    </row>
    <row r="2641" spans="1:15" ht="15.75">
      <c r="A2641" s="972"/>
      <c r="B2641" s="972"/>
      <c r="C2641" s="955">
        <v>8.7499999999999994E-2</v>
      </c>
      <c r="D2641" s="956">
        <v>101.139</v>
      </c>
      <c r="E2641" s="956">
        <v>100.878</v>
      </c>
      <c r="F2641" s="956">
        <v>100.617</v>
      </c>
      <c r="G2641" s="957">
        <v>100.227</v>
      </c>
      <c r="H2641" s="972"/>
      <c r="I2641" s="972"/>
      <c r="J2641" s="972"/>
      <c r="K2641" s="972"/>
      <c r="L2641" s="972"/>
      <c r="M2641" s="972"/>
      <c r="N2641" s="972"/>
      <c r="O2641" s="972"/>
    </row>
    <row r="2642" spans="1:15" ht="15.75">
      <c r="A2642" s="972"/>
      <c r="B2642" s="972"/>
      <c r="C2642" s="955">
        <v>8.8749999999999996E-2</v>
      </c>
      <c r="D2642" s="956">
        <v>101.37</v>
      </c>
      <c r="E2642" s="956">
        <v>101.10899999999999</v>
      </c>
      <c r="F2642" s="956">
        <v>100.849</v>
      </c>
      <c r="G2642" s="957">
        <v>100.458</v>
      </c>
      <c r="H2642" s="972"/>
      <c r="I2642" s="972"/>
      <c r="J2642" s="972"/>
      <c r="K2642" s="972"/>
      <c r="L2642" s="972"/>
      <c r="M2642" s="972"/>
      <c r="N2642" s="972"/>
      <c r="O2642" s="972"/>
    </row>
    <row r="2643" spans="1:15" ht="15.75">
      <c r="A2643" s="972"/>
      <c r="B2643" s="972"/>
      <c r="C2643" s="955">
        <v>0.09</v>
      </c>
      <c r="D2643" s="956">
        <v>101.601</v>
      </c>
      <c r="E2643" s="956">
        <v>101.34099999999999</v>
      </c>
      <c r="F2643" s="956">
        <v>101.08</v>
      </c>
      <c r="G2643" s="957">
        <v>100.68899999999999</v>
      </c>
      <c r="H2643" s="972"/>
      <c r="I2643" s="972"/>
      <c r="J2643" s="972"/>
      <c r="K2643" s="972"/>
      <c r="L2643" s="972"/>
      <c r="M2643" s="972"/>
      <c r="N2643" s="972"/>
      <c r="O2643" s="972"/>
    </row>
    <row r="2644" spans="1:15" ht="15.75">
      <c r="A2644" s="972"/>
      <c r="B2644" s="972"/>
      <c r="C2644" s="955">
        <v>9.1249999999999998E-2</v>
      </c>
      <c r="D2644" s="956">
        <v>101.833</v>
      </c>
      <c r="E2644" s="956">
        <v>101.572</v>
      </c>
      <c r="F2644" s="956">
        <v>101.31100000000001</v>
      </c>
      <c r="G2644" s="957">
        <v>100.92</v>
      </c>
      <c r="H2644" s="972"/>
      <c r="I2644" s="972"/>
      <c r="J2644" s="972"/>
      <c r="K2644" s="972"/>
      <c r="L2644" s="972"/>
      <c r="M2644" s="972"/>
      <c r="N2644" s="972"/>
      <c r="O2644" s="972"/>
    </row>
    <row r="2645" spans="1:15" ht="15.75">
      <c r="A2645" s="972"/>
      <c r="B2645" s="972"/>
      <c r="C2645" s="955">
        <v>9.2499999999999999E-2</v>
      </c>
      <c r="D2645" s="956">
        <v>102.05800000000001</v>
      </c>
      <c r="E2645" s="956">
        <v>101.797</v>
      </c>
      <c r="F2645" s="956">
        <v>101.536</v>
      </c>
      <c r="G2645" s="957">
        <v>101.145</v>
      </c>
      <c r="H2645" s="972"/>
      <c r="I2645" s="972"/>
      <c r="J2645" s="972"/>
      <c r="K2645" s="972"/>
      <c r="L2645" s="972"/>
      <c r="M2645" s="972"/>
      <c r="N2645" s="972"/>
      <c r="O2645" s="972"/>
    </row>
    <row r="2646" spans="1:15" ht="15.75">
      <c r="A2646" s="972"/>
      <c r="B2646" s="972"/>
      <c r="C2646" s="955">
        <v>9.375E-2</v>
      </c>
      <c r="D2646" s="956">
        <v>102.283</v>
      </c>
      <c r="E2646" s="956">
        <v>102.02200000000001</v>
      </c>
      <c r="F2646" s="956">
        <v>101.761</v>
      </c>
      <c r="G2646" s="957">
        <v>101.37</v>
      </c>
      <c r="H2646" s="972"/>
      <c r="I2646" s="972"/>
      <c r="J2646" s="972"/>
      <c r="K2646" s="972"/>
      <c r="L2646" s="972"/>
      <c r="M2646" s="972"/>
      <c r="N2646" s="972"/>
      <c r="O2646" s="972"/>
    </row>
    <row r="2647" spans="1:15" ht="15.75">
      <c r="A2647" s="972"/>
      <c r="B2647" s="972"/>
      <c r="C2647" s="955">
        <v>9.5000000000000001E-2</v>
      </c>
      <c r="D2647" s="956">
        <v>102.508</v>
      </c>
      <c r="E2647" s="956">
        <v>102.247</v>
      </c>
      <c r="F2647" s="956">
        <v>101.986</v>
      </c>
      <c r="G2647" s="957">
        <v>101.595</v>
      </c>
      <c r="H2647" s="972"/>
      <c r="I2647" s="972"/>
      <c r="J2647" s="972"/>
      <c r="K2647" s="972"/>
      <c r="L2647" s="972"/>
      <c r="M2647" s="972"/>
      <c r="N2647" s="972"/>
      <c r="O2647" s="972"/>
    </row>
    <row r="2648" spans="1:15" ht="15.75">
      <c r="A2648" s="972"/>
      <c r="B2648" s="972"/>
      <c r="C2648" s="955">
        <v>9.6250000000000002E-2</v>
      </c>
      <c r="D2648" s="956">
        <v>102.726</v>
      </c>
      <c r="E2648" s="956">
        <v>102.46599999999999</v>
      </c>
      <c r="F2648" s="956">
        <v>102.205</v>
      </c>
      <c r="G2648" s="957">
        <v>101.81399999999999</v>
      </c>
      <c r="H2648" s="972"/>
      <c r="I2648" s="972"/>
      <c r="J2648" s="972"/>
      <c r="K2648" s="972"/>
      <c r="L2648" s="972"/>
      <c r="M2648" s="972"/>
      <c r="N2648" s="972"/>
      <c r="O2648" s="972"/>
    </row>
    <row r="2649" spans="1:15" ht="15.75">
      <c r="A2649" s="972"/>
      <c r="B2649" s="972"/>
      <c r="C2649" s="955">
        <v>9.7500000000000003E-2</v>
      </c>
      <c r="D2649" s="956">
        <v>102.94499999999999</v>
      </c>
      <c r="E2649" s="956">
        <v>102.684</v>
      </c>
      <c r="F2649" s="956">
        <v>102.42400000000001</v>
      </c>
      <c r="G2649" s="957">
        <v>102.033</v>
      </c>
      <c r="H2649" s="972"/>
      <c r="I2649" s="972"/>
      <c r="J2649" s="972"/>
      <c r="K2649" s="972"/>
      <c r="L2649" s="972"/>
      <c r="M2649" s="972"/>
      <c r="N2649" s="972"/>
      <c r="O2649" s="972"/>
    </row>
    <row r="2650" spans="1:15" ht="15.75">
      <c r="A2650" s="972"/>
      <c r="B2650" s="972"/>
      <c r="C2650" s="955">
        <v>9.8750000000000004E-2</v>
      </c>
      <c r="D2650" s="956">
        <v>103.164</v>
      </c>
      <c r="E2650" s="956">
        <v>102.90300000000001</v>
      </c>
      <c r="F2650" s="956">
        <v>102.642</v>
      </c>
      <c r="G2650" s="957">
        <v>102.252</v>
      </c>
      <c r="H2650" s="972"/>
      <c r="I2650" s="972"/>
      <c r="J2650" s="972"/>
      <c r="K2650" s="972"/>
      <c r="L2650" s="972"/>
      <c r="M2650" s="972"/>
      <c r="N2650" s="972"/>
      <c r="O2650" s="972"/>
    </row>
    <row r="2651" spans="1:15" ht="15.75">
      <c r="A2651" s="972"/>
      <c r="B2651" s="972"/>
      <c r="C2651" s="955">
        <v>0.1</v>
      </c>
      <c r="D2651" s="956">
        <v>103.351</v>
      </c>
      <c r="E2651" s="956">
        <v>103.09099999999999</v>
      </c>
      <c r="F2651" s="956">
        <v>102.83</v>
      </c>
      <c r="G2651" s="957">
        <v>102.43899999999999</v>
      </c>
      <c r="H2651" s="972"/>
      <c r="I2651" s="972"/>
      <c r="J2651" s="972"/>
      <c r="K2651" s="972"/>
      <c r="L2651" s="972"/>
      <c r="M2651" s="972"/>
      <c r="N2651" s="972"/>
      <c r="O2651" s="972"/>
    </row>
    <row r="2652" spans="1:15" ht="15.75">
      <c r="A2652" s="972"/>
      <c r="B2652" s="972"/>
      <c r="C2652" s="955" t="s">
        <v>50</v>
      </c>
      <c r="D2652" s="956" t="s">
        <v>50</v>
      </c>
      <c r="E2652" s="956" t="s">
        <v>50</v>
      </c>
      <c r="F2652" s="956" t="s">
        <v>50</v>
      </c>
      <c r="G2652" s="957" t="s">
        <v>50</v>
      </c>
      <c r="H2652" s="972"/>
      <c r="I2652" s="972"/>
      <c r="J2652" s="972"/>
      <c r="K2652" s="972"/>
      <c r="L2652" s="972"/>
      <c r="M2652" s="972"/>
      <c r="N2652" s="972"/>
      <c r="O2652" s="972"/>
    </row>
    <row r="2653" spans="1:15" ht="15.75">
      <c r="A2653" s="972"/>
      <c r="B2653" s="972"/>
      <c r="C2653" s="955" t="s">
        <v>50</v>
      </c>
      <c r="D2653" s="956" t="s">
        <v>50</v>
      </c>
      <c r="E2653" s="956" t="s">
        <v>50</v>
      </c>
      <c r="F2653" s="956" t="s">
        <v>50</v>
      </c>
      <c r="G2653" s="957" t="s">
        <v>50</v>
      </c>
      <c r="H2653" s="972"/>
      <c r="I2653" s="972"/>
      <c r="J2653" s="972"/>
      <c r="K2653" s="972"/>
      <c r="L2653" s="972"/>
      <c r="M2653" s="972"/>
      <c r="N2653" s="972"/>
      <c r="O2653" s="972"/>
    </row>
    <row r="2654" spans="1:15" ht="15.75">
      <c r="A2654" s="972"/>
      <c r="B2654" s="972"/>
      <c r="C2654" s="955" t="s">
        <v>50</v>
      </c>
      <c r="D2654" s="956" t="s">
        <v>50</v>
      </c>
      <c r="E2654" s="956" t="s">
        <v>50</v>
      </c>
      <c r="F2654" s="956" t="s">
        <v>50</v>
      </c>
      <c r="G2654" s="957" t="s">
        <v>50</v>
      </c>
      <c r="H2654" s="972"/>
      <c r="I2654" s="972"/>
      <c r="J2654" s="972"/>
      <c r="K2654" s="972"/>
      <c r="L2654" s="972"/>
      <c r="M2654" s="972"/>
      <c r="N2654" s="972"/>
      <c r="O2654" s="972"/>
    </row>
    <row r="2655" spans="1:15" ht="16.5" thickBot="1">
      <c r="A2655" s="972"/>
      <c r="B2655" s="972"/>
      <c r="C2655" s="958" t="s">
        <v>50</v>
      </c>
      <c r="D2655" s="959" t="s">
        <v>50</v>
      </c>
      <c r="E2655" s="959" t="s">
        <v>50</v>
      </c>
      <c r="F2655" s="959" t="s">
        <v>50</v>
      </c>
      <c r="G2655" s="960" t="s">
        <v>50</v>
      </c>
      <c r="H2655" s="972"/>
      <c r="I2655" s="972"/>
      <c r="J2655" s="972"/>
      <c r="K2655" s="972"/>
      <c r="L2655" s="972"/>
      <c r="M2655" s="972"/>
      <c r="N2655" s="972"/>
      <c r="O2655" s="972"/>
    </row>
    <row r="2656" spans="1:15" ht="15.75">
      <c r="A2656" s="972"/>
      <c r="B2656" s="972"/>
      <c r="C2656" s="1202"/>
      <c r="D2656" s="1203"/>
      <c r="E2656" s="1203"/>
      <c r="F2656" s="1203"/>
      <c r="G2656" s="1203"/>
      <c r="H2656" s="972"/>
      <c r="I2656" s="972"/>
      <c r="J2656" s="972"/>
      <c r="K2656" s="972"/>
      <c r="L2656" s="972"/>
      <c r="M2656" s="972"/>
      <c r="N2656" s="972"/>
      <c r="O2656" s="972"/>
    </row>
    <row r="2657" spans="1:15" ht="15.75">
      <c r="A2657" s="1197" t="s">
        <v>838</v>
      </c>
      <c r="B2657" s="972"/>
      <c r="C2657" s="1196"/>
      <c r="D2657" s="956"/>
      <c r="E2657" s="956"/>
      <c r="F2657" s="956"/>
      <c r="G2657" s="956"/>
      <c r="H2657" s="972"/>
      <c r="I2657" s="972"/>
      <c r="J2657" s="972"/>
      <c r="K2657" s="972"/>
      <c r="L2657" s="972"/>
      <c r="M2657" s="972"/>
      <c r="N2657" s="972"/>
      <c r="O2657" s="972"/>
    </row>
    <row r="2658" spans="1:15" ht="15.75">
      <c r="A2658" s="972"/>
      <c r="B2658" s="972"/>
      <c r="C2658" s="1196"/>
      <c r="D2658" s="956"/>
      <c r="E2658" s="956"/>
      <c r="F2658" s="956"/>
      <c r="G2658" s="956"/>
      <c r="H2658" s="972"/>
      <c r="I2658" s="972"/>
      <c r="J2658" s="972"/>
      <c r="K2658" s="972"/>
      <c r="L2658" s="972"/>
      <c r="M2658" s="972"/>
      <c r="N2658" s="972"/>
      <c r="O2658" s="972"/>
    </row>
    <row r="2659" spans="1:15" ht="16.5" thickBot="1">
      <c r="A2659" s="972"/>
      <c r="B2659" s="972"/>
      <c r="C2659" s="1196"/>
      <c r="D2659" s="956"/>
      <c r="E2659" s="956"/>
      <c r="F2659" s="956"/>
      <c r="G2659" s="956"/>
      <c r="H2659" s="972"/>
      <c r="I2659" s="972"/>
      <c r="J2659" s="972"/>
      <c r="K2659" s="972"/>
      <c r="L2659" s="972"/>
      <c r="M2659" s="972"/>
      <c r="N2659" s="972"/>
      <c r="O2659" s="1020"/>
    </row>
    <row r="2660" spans="1:15" ht="15.75" thickBot="1">
      <c r="A2660" s="1005" t="s">
        <v>678</v>
      </c>
      <c r="B2660" s="1006"/>
      <c r="C2660" s="1006"/>
      <c r="D2660" s="1006"/>
      <c r="E2660" s="1006"/>
      <c r="F2660" s="1006"/>
      <c r="G2660" s="1006"/>
      <c r="H2660" s="1006"/>
      <c r="I2660" s="1006"/>
      <c r="J2660" s="1006"/>
      <c r="K2660" s="1006" t="s">
        <v>583</v>
      </c>
      <c r="L2660" s="1006"/>
      <c r="M2660" s="1006"/>
      <c r="N2660" s="1006"/>
      <c r="O2660" s="1007"/>
    </row>
    <row r="2661" spans="1:15" ht="16.5" thickBot="1">
      <c r="A2661" s="1029"/>
      <c r="B2661" s="1204"/>
      <c r="C2661" s="1030"/>
      <c r="D2661" s="1205"/>
      <c r="E2661" s="1205"/>
      <c r="F2661" s="1205"/>
      <c r="G2661" s="1206"/>
      <c r="H2661" s="1207" t="s">
        <v>846</v>
      </c>
      <c r="I2661" s="1208"/>
      <c r="J2661" s="1209"/>
      <c r="K2661" s="1210"/>
      <c r="L2661" s="1211"/>
      <c r="M2661" s="1212"/>
      <c r="N2661" s="1211"/>
      <c r="O2661" s="1213"/>
    </row>
    <row r="2662" spans="1:15">
      <c r="A2662" s="1001"/>
      <c r="B2662" s="1214" t="s">
        <v>847</v>
      </c>
      <c r="C2662" s="1215" t="s">
        <v>848</v>
      </c>
      <c r="D2662" s="1216"/>
      <c r="E2662" s="1217"/>
      <c r="F2662" s="1218"/>
      <c r="G2662" s="1219">
        <v>-0.15</v>
      </c>
      <c r="H2662" s="1220"/>
      <c r="I2662" s="1221" t="s">
        <v>849</v>
      </c>
      <c r="J2662" s="1215" t="s">
        <v>850</v>
      </c>
      <c r="K2662" s="1218"/>
      <c r="L2662" s="1218"/>
      <c r="M2662" s="1222">
        <v>0</v>
      </c>
      <c r="N2662" s="1223"/>
      <c r="O2662" s="1010"/>
    </row>
    <row r="2663" spans="1:15">
      <c r="A2663" s="972"/>
      <c r="B2663" s="1224" t="s">
        <v>851</v>
      </c>
      <c r="C2663" s="1225" t="s">
        <v>852</v>
      </c>
      <c r="D2663" s="1225"/>
      <c r="E2663" s="1225"/>
      <c r="F2663" s="1225"/>
      <c r="G2663" s="1226">
        <v>-0.1</v>
      </c>
      <c r="H2663" s="1227" t="s">
        <v>210</v>
      </c>
      <c r="I2663" s="1228" t="s">
        <v>853</v>
      </c>
      <c r="J2663" s="1229" t="s">
        <v>854</v>
      </c>
      <c r="K2663" s="1225"/>
      <c r="L2663" s="1225"/>
      <c r="M2663" s="1230">
        <v>0.02</v>
      </c>
      <c r="N2663" s="972"/>
      <c r="O2663" s="972"/>
    </row>
    <row r="2664" spans="1:15">
      <c r="A2664" s="1001"/>
      <c r="B2664" s="1224" t="s">
        <v>855</v>
      </c>
      <c r="C2664" s="1231" t="s">
        <v>856</v>
      </c>
      <c r="D2664" s="1225"/>
      <c r="E2664" s="1225"/>
      <c r="F2664" s="1225"/>
      <c r="G2664" s="1226">
        <v>-0.05</v>
      </c>
      <c r="H2664" s="1227" t="s">
        <v>857</v>
      </c>
      <c r="I2664" s="1232" t="s">
        <v>858</v>
      </c>
      <c r="J2664" s="1233"/>
      <c r="K2664" s="1233"/>
      <c r="L2664" s="1233"/>
      <c r="M2664" s="1222">
        <v>0</v>
      </c>
      <c r="N2664" s="974"/>
      <c r="O2664" s="972"/>
    </row>
    <row r="2665" spans="1:15">
      <c r="A2665" s="975"/>
      <c r="B2665" s="1037" t="s">
        <v>859</v>
      </c>
      <c r="C2665" s="1057" t="s">
        <v>860</v>
      </c>
      <c r="D2665" s="1010"/>
      <c r="E2665" s="1010"/>
      <c r="F2665" s="1234"/>
      <c r="G2665" s="1235">
        <v>-0.02</v>
      </c>
      <c r="H2665" s="1236"/>
      <c r="I2665" s="1037"/>
      <c r="J2665" s="1010"/>
      <c r="K2665" s="1010"/>
      <c r="L2665" s="1010"/>
      <c r="M2665" s="1237"/>
      <c r="N2665" s="972"/>
      <c r="O2665" s="972"/>
    </row>
    <row r="2666" spans="1:15" ht="15.75" thickBot="1">
      <c r="A2666" s="1071"/>
      <c r="B2666" s="1238"/>
      <c r="C2666" s="1238" t="s">
        <v>861</v>
      </c>
      <c r="D2666" s="1010"/>
      <c r="E2666" s="1010"/>
      <c r="F2666" s="1239"/>
      <c r="G2666" s="1240"/>
      <c r="H2666" s="1241"/>
      <c r="I2666" s="1037"/>
      <c r="J2666" s="1242"/>
      <c r="K2666" s="1010"/>
      <c r="L2666" s="1010"/>
      <c r="M2666" s="1243"/>
      <c r="N2666" s="1070"/>
      <c r="O2666" s="972"/>
    </row>
    <row r="2667" spans="1:15" ht="16.5" thickBot="1">
      <c r="A2667" s="1029"/>
      <c r="B2667" s="1030"/>
      <c r="C2667" s="1031"/>
      <c r="D2667" s="1031"/>
      <c r="E2667" s="1031"/>
      <c r="F2667" s="1031"/>
      <c r="G2667" s="1031"/>
      <c r="H2667" s="1032" t="s">
        <v>862</v>
      </c>
      <c r="I2667" s="1031"/>
      <c r="J2667" s="1031"/>
      <c r="K2667" s="1031"/>
      <c r="L2667" s="1031"/>
      <c r="M2667" s="1031"/>
      <c r="N2667" s="1030"/>
      <c r="O2667" s="1033"/>
    </row>
    <row r="2668" spans="1:15" ht="15.75" thickBot="1">
      <c r="A2668" s="972"/>
      <c r="B2668" s="1244"/>
      <c r="C2668" s="1245"/>
      <c r="D2668" s="1245"/>
      <c r="E2668" s="1245" t="s">
        <v>863</v>
      </c>
      <c r="F2668" s="1246"/>
      <c r="G2668" s="1246"/>
      <c r="H2668" s="1247"/>
      <c r="I2668" s="972"/>
      <c r="J2668" s="972"/>
      <c r="K2668" s="972"/>
      <c r="L2668" s="972"/>
      <c r="M2668" s="972"/>
      <c r="N2668" s="974"/>
      <c r="O2668" s="972"/>
    </row>
    <row r="2669" spans="1:15">
      <c r="A2669" s="972"/>
      <c r="B2669" s="1248"/>
      <c r="C2669" s="1249" t="s">
        <v>864</v>
      </c>
      <c r="D2669" s="1249" t="s">
        <v>865</v>
      </c>
      <c r="E2669" s="1249" t="s">
        <v>866</v>
      </c>
      <c r="F2669" s="1249" t="s">
        <v>867</v>
      </c>
      <c r="G2669" s="1249" t="s">
        <v>868</v>
      </c>
      <c r="H2669" s="1250" t="s">
        <v>869</v>
      </c>
      <c r="I2669" s="972"/>
      <c r="J2669" s="972"/>
      <c r="K2669" s="972"/>
      <c r="L2669" s="972"/>
      <c r="M2669" s="972"/>
      <c r="N2669" s="974"/>
      <c r="O2669" s="972"/>
    </row>
    <row r="2670" spans="1:15">
      <c r="A2670" s="975"/>
      <c r="B2670" s="1251" t="s">
        <v>870</v>
      </c>
      <c r="C2670" s="1252">
        <v>0.35</v>
      </c>
      <c r="D2670" s="1252">
        <v>0.35</v>
      </c>
      <c r="E2670" s="1252">
        <v>0.35</v>
      </c>
      <c r="F2670" s="1252">
        <v>0.35</v>
      </c>
      <c r="G2670" s="1252">
        <v>0.35</v>
      </c>
      <c r="H2670" s="1253">
        <v>0.35</v>
      </c>
      <c r="I2670" s="972"/>
      <c r="J2670" s="972"/>
      <c r="K2670" s="972"/>
      <c r="L2670" s="972"/>
      <c r="M2670" s="972"/>
      <c r="N2670" s="974"/>
      <c r="O2670" s="972"/>
    </row>
    <row r="2671" spans="1:15">
      <c r="A2671" s="975"/>
      <c r="B2671" s="1251" t="s">
        <v>871</v>
      </c>
      <c r="C2671" s="1252">
        <v>0.35</v>
      </c>
      <c r="D2671" s="1252">
        <v>0.35</v>
      </c>
      <c r="E2671" s="1252">
        <v>0.35</v>
      </c>
      <c r="F2671" s="1252">
        <v>0.35</v>
      </c>
      <c r="G2671" s="1252">
        <v>0.35</v>
      </c>
      <c r="H2671" s="1253">
        <v>0.35</v>
      </c>
      <c r="I2671" s="972"/>
      <c r="J2671" s="972"/>
      <c r="K2671" s="972"/>
      <c r="L2671" s="972"/>
      <c r="M2671" s="972"/>
      <c r="N2671" s="974"/>
      <c r="O2671" s="972"/>
    </row>
    <row r="2672" spans="1:15">
      <c r="A2672" s="975"/>
      <c r="B2672" s="1251" t="s">
        <v>66</v>
      </c>
      <c r="C2672" s="1252">
        <v>0.35</v>
      </c>
      <c r="D2672" s="1252">
        <v>0.35</v>
      </c>
      <c r="E2672" s="1252">
        <v>0.35</v>
      </c>
      <c r="F2672" s="1252">
        <v>0.35</v>
      </c>
      <c r="G2672" s="1252">
        <v>0.35</v>
      </c>
      <c r="H2672" s="1253">
        <v>0.35</v>
      </c>
      <c r="I2672" s="972"/>
      <c r="J2672" s="972"/>
      <c r="K2672" s="972"/>
      <c r="L2672" s="972"/>
      <c r="M2672" s="972"/>
      <c r="N2672" s="974"/>
      <c r="O2672" s="972"/>
    </row>
    <row r="2673" spans="1:15">
      <c r="A2673" s="972"/>
      <c r="B2673" s="1251" t="s">
        <v>67</v>
      </c>
      <c r="C2673" s="1252">
        <v>0.35</v>
      </c>
      <c r="D2673" s="1252">
        <v>0.35</v>
      </c>
      <c r="E2673" s="1252">
        <v>0.35</v>
      </c>
      <c r="F2673" s="1252">
        <v>0.35</v>
      </c>
      <c r="G2673" s="1252">
        <v>0.35</v>
      </c>
      <c r="H2673" s="1253">
        <v>0.35</v>
      </c>
      <c r="I2673" s="972"/>
      <c r="J2673" s="972"/>
      <c r="K2673" s="972"/>
      <c r="L2673" s="972"/>
      <c r="M2673" s="972"/>
      <c r="N2673" s="974"/>
      <c r="O2673" s="972"/>
    </row>
    <row r="2674" spans="1:15">
      <c r="A2674" s="972"/>
      <c r="B2674" s="1254" t="s">
        <v>68</v>
      </c>
      <c r="C2674" s="1252">
        <v>0.32500000000000001</v>
      </c>
      <c r="D2674" s="1252">
        <v>0.32500000000000001</v>
      </c>
      <c r="E2674" s="1252">
        <v>0.32500000000000001</v>
      </c>
      <c r="F2674" s="1252">
        <v>0.32500000000000001</v>
      </c>
      <c r="G2674" s="1252">
        <v>0.32500000000000001</v>
      </c>
      <c r="H2674" s="1253">
        <v>0.32500000000000001</v>
      </c>
      <c r="I2674" s="972"/>
      <c r="J2674" s="972"/>
      <c r="K2674" s="972"/>
      <c r="L2674" s="972"/>
      <c r="M2674" s="972"/>
      <c r="N2674" s="974"/>
      <c r="O2674" s="972"/>
    </row>
    <row r="2675" spans="1:15">
      <c r="A2675" s="972"/>
      <c r="B2675" s="1255" t="s">
        <v>69</v>
      </c>
      <c r="C2675" s="1252">
        <v>0.15</v>
      </c>
      <c r="D2675" s="1252">
        <v>0.15</v>
      </c>
      <c r="E2675" s="1252">
        <v>0.15</v>
      </c>
      <c r="F2675" s="1252">
        <v>0.15</v>
      </c>
      <c r="G2675" s="1252">
        <v>0.15</v>
      </c>
      <c r="H2675" s="1253">
        <v>0.15</v>
      </c>
      <c r="I2675" s="972"/>
      <c r="J2675" s="972"/>
      <c r="K2675" s="972"/>
      <c r="L2675" s="972"/>
      <c r="M2675" s="972"/>
      <c r="N2675" s="974"/>
      <c r="O2675" s="972"/>
    </row>
    <row r="2676" spans="1:15">
      <c r="A2676" s="972"/>
      <c r="B2676" s="1255" t="s">
        <v>70</v>
      </c>
      <c r="C2676" s="1252">
        <v>0.1</v>
      </c>
      <c r="D2676" s="1252">
        <v>0.1</v>
      </c>
      <c r="E2676" s="1252">
        <v>0.1</v>
      </c>
      <c r="F2676" s="1252">
        <v>0.1</v>
      </c>
      <c r="G2676" s="1252">
        <v>0.1</v>
      </c>
      <c r="H2676" s="1253">
        <v>0.1</v>
      </c>
      <c r="I2676" s="972"/>
      <c r="J2676" s="972"/>
      <c r="K2676" s="972"/>
      <c r="L2676" s="972"/>
      <c r="M2676" s="972"/>
      <c r="N2676" s="974"/>
      <c r="O2676" s="972"/>
    </row>
    <row r="2677" spans="1:15">
      <c r="A2677" s="972"/>
      <c r="B2677" s="1255" t="s">
        <v>71</v>
      </c>
      <c r="C2677" s="1252">
        <v>0</v>
      </c>
      <c r="D2677" s="1252">
        <v>0</v>
      </c>
      <c r="E2677" s="1252">
        <v>0</v>
      </c>
      <c r="F2677" s="1252">
        <v>0</v>
      </c>
      <c r="G2677" s="1252">
        <v>0</v>
      </c>
      <c r="H2677" s="1253">
        <v>0</v>
      </c>
      <c r="I2677" s="972"/>
      <c r="J2677" s="972"/>
      <c r="K2677" s="972"/>
      <c r="L2677" s="972"/>
      <c r="M2677" s="972"/>
      <c r="N2677" s="974"/>
      <c r="O2677" s="972"/>
    </row>
    <row r="2678" spans="1:15">
      <c r="A2678" s="972"/>
      <c r="B2678" s="1255" t="s">
        <v>72</v>
      </c>
      <c r="C2678" s="1252">
        <v>-0.45</v>
      </c>
      <c r="D2678" s="1252">
        <v>-0.45</v>
      </c>
      <c r="E2678" s="1252">
        <v>-0.45</v>
      </c>
      <c r="F2678" s="1252">
        <v>-0.45</v>
      </c>
      <c r="G2678" s="1252">
        <v>-0.45</v>
      </c>
      <c r="H2678" s="1253">
        <v>-0.45</v>
      </c>
      <c r="I2678" s="972"/>
      <c r="J2678" s="972"/>
      <c r="K2678" s="998"/>
      <c r="L2678" s="1256"/>
      <c r="M2678" s="1257"/>
      <c r="N2678" s="974"/>
      <c r="O2678" s="972"/>
    </row>
    <row r="2679" spans="1:15">
      <c r="A2679" s="972"/>
      <c r="B2679" s="1255" t="s">
        <v>323</v>
      </c>
      <c r="C2679" s="1252">
        <v>-1</v>
      </c>
      <c r="D2679" s="1252">
        <v>-1</v>
      </c>
      <c r="E2679" s="1252">
        <v>-1</v>
      </c>
      <c r="F2679" s="1252">
        <v>-1</v>
      </c>
      <c r="G2679" s="1252">
        <v>-1</v>
      </c>
      <c r="H2679" s="1253">
        <v>-1</v>
      </c>
      <c r="I2679" s="972"/>
      <c r="J2679" s="972"/>
      <c r="K2679" s="972"/>
      <c r="L2679" s="972"/>
      <c r="M2679" s="972"/>
      <c r="N2679" s="974"/>
      <c r="O2679" s="972"/>
    </row>
    <row r="2680" spans="1:15">
      <c r="A2680" s="972"/>
      <c r="B2680" s="1255" t="s">
        <v>324</v>
      </c>
      <c r="C2680" s="1252">
        <v>-1.25</v>
      </c>
      <c r="D2680" s="1252">
        <v>-1.25</v>
      </c>
      <c r="E2680" s="1252">
        <v>-1.25</v>
      </c>
      <c r="F2680" s="1252">
        <v>-1.25</v>
      </c>
      <c r="G2680" s="1252">
        <v>-1.25</v>
      </c>
      <c r="H2680" s="1253">
        <v>-1.25</v>
      </c>
      <c r="I2680" s="972"/>
      <c r="J2680" s="972"/>
      <c r="K2680" s="972"/>
      <c r="L2680" s="972"/>
      <c r="M2680" s="972"/>
      <c r="N2680" s="974"/>
      <c r="O2680" s="972"/>
    </row>
    <row r="2681" spans="1:15">
      <c r="A2681" s="972"/>
      <c r="B2681" s="1255" t="s">
        <v>872</v>
      </c>
      <c r="C2681" s="1252">
        <v>-2</v>
      </c>
      <c r="D2681" s="1252">
        <v>-2</v>
      </c>
      <c r="E2681" s="1252">
        <v>-2</v>
      </c>
      <c r="F2681" s="1252">
        <v>-2</v>
      </c>
      <c r="G2681" s="1252">
        <v>-2</v>
      </c>
      <c r="H2681" s="1253">
        <v>-2</v>
      </c>
      <c r="I2681" s="972"/>
      <c r="J2681" s="972"/>
      <c r="K2681" s="972"/>
      <c r="L2681" s="972"/>
      <c r="M2681" s="972"/>
      <c r="N2681" s="974"/>
      <c r="O2681" s="972"/>
    </row>
    <row r="2682" spans="1:15" ht="15.75" thickBot="1">
      <c r="A2682" s="972"/>
      <c r="B2682" s="1258" t="s">
        <v>873</v>
      </c>
      <c r="C2682" s="1259" t="s">
        <v>65</v>
      </c>
      <c r="D2682" s="1259" t="s">
        <v>65</v>
      </c>
      <c r="E2682" s="1259" t="s">
        <v>65</v>
      </c>
      <c r="F2682" s="1259" t="s">
        <v>65</v>
      </c>
      <c r="G2682" s="1259" t="s">
        <v>65</v>
      </c>
      <c r="H2682" s="1260" t="s">
        <v>65</v>
      </c>
      <c r="I2682" s="972"/>
      <c r="J2682" s="972"/>
      <c r="K2682" s="972"/>
      <c r="L2682" s="972"/>
      <c r="M2682" s="972"/>
      <c r="N2682" s="974"/>
      <c r="O2682" s="972"/>
    </row>
    <row r="2683" spans="1:15" ht="15.75" thickBot="1">
      <c r="A2683" s="972"/>
      <c r="B2683" s="972"/>
      <c r="C2683" s="972"/>
      <c r="D2683" s="972"/>
      <c r="E2683" s="972"/>
      <c r="F2683" s="972"/>
      <c r="G2683" s="972"/>
      <c r="H2683" s="972"/>
      <c r="I2683" s="972"/>
      <c r="J2683" s="972"/>
      <c r="K2683" s="972"/>
      <c r="L2683" s="972"/>
      <c r="M2683" s="972"/>
      <c r="N2683" s="974"/>
      <c r="O2683" s="972"/>
    </row>
    <row r="2684" spans="1:15" ht="15.75" thickBot="1">
      <c r="A2684" s="972"/>
      <c r="B2684" s="1244"/>
      <c r="C2684" s="1245"/>
      <c r="D2684" s="1245"/>
      <c r="E2684" s="1245" t="s">
        <v>874</v>
      </c>
      <c r="F2684" s="1246"/>
      <c r="G2684" s="1246"/>
      <c r="H2684" s="1247"/>
      <c r="I2684" s="972"/>
      <c r="J2684" s="972"/>
      <c r="K2684" s="972"/>
      <c r="L2684" s="972"/>
      <c r="M2684" s="972"/>
      <c r="N2684" s="974"/>
      <c r="O2684" s="972"/>
    </row>
    <row r="2685" spans="1:15">
      <c r="A2685" s="972"/>
      <c r="B2685" s="1248"/>
      <c r="C2685" s="1249" t="s">
        <v>864</v>
      </c>
      <c r="D2685" s="1249" t="s">
        <v>865</v>
      </c>
      <c r="E2685" s="1249" t="s">
        <v>866</v>
      </c>
      <c r="F2685" s="1249" t="s">
        <v>867</v>
      </c>
      <c r="G2685" s="1249" t="s">
        <v>868</v>
      </c>
      <c r="H2685" s="1250" t="s">
        <v>869</v>
      </c>
      <c r="I2685" s="972"/>
      <c r="J2685" s="972"/>
      <c r="K2685" s="972"/>
      <c r="L2685" s="972"/>
      <c r="M2685" s="1261"/>
      <c r="N2685" s="974"/>
      <c r="O2685" s="972"/>
    </row>
    <row r="2686" spans="1:15">
      <c r="A2686" s="975"/>
      <c r="B2686" s="1251" t="s">
        <v>870</v>
      </c>
      <c r="C2686" s="1252">
        <v>0.22500000000000001</v>
      </c>
      <c r="D2686" s="1252">
        <v>0.22500000000000001</v>
      </c>
      <c r="E2686" s="1252">
        <v>0.22500000000000001</v>
      </c>
      <c r="F2686" s="1252">
        <v>0.22500000000000001</v>
      </c>
      <c r="G2686" s="1252">
        <v>0.22500000000000001</v>
      </c>
      <c r="H2686" s="1253">
        <v>0.22500000000000001</v>
      </c>
      <c r="I2686" s="972"/>
      <c r="J2686" s="972"/>
      <c r="K2686" s="972"/>
      <c r="L2686" s="972"/>
      <c r="M2686" s="1261"/>
      <c r="N2686" s="974"/>
      <c r="O2686" s="972"/>
    </row>
    <row r="2687" spans="1:15">
      <c r="A2687" s="975"/>
      <c r="B2687" s="1251" t="s">
        <v>871</v>
      </c>
      <c r="C2687" s="1252">
        <v>0.22500000000000001</v>
      </c>
      <c r="D2687" s="1252">
        <v>0.22500000000000001</v>
      </c>
      <c r="E2687" s="1252">
        <v>0.22500000000000001</v>
      </c>
      <c r="F2687" s="1252">
        <v>0.22500000000000001</v>
      </c>
      <c r="G2687" s="1252">
        <v>0.22500000000000001</v>
      </c>
      <c r="H2687" s="1253">
        <v>0.22500000000000001</v>
      </c>
      <c r="I2687" s="972"/>
      <c r="J2687" s="972"/>
      <c r="K2687" s="972"/>
      <c r="L2687" s="972"/>
      <c r="M2687" s="1261"/>
      <c r="N2687" s="974"/>
      <c r="O2687" s="972"/>
    </row>
    <row r="2688" spans="1:15">
      <c r="A2688" s="975"/>
      <c r="B2688" s="1251" t="s">
        <v>66</v>
      </c>
      <c r="C2688" s="1252">
        <v>0.22500000000000001</v>
      </c>
      <c r="D2688" s="1252">
        <v>0.22500000000000001</v>
      </c>
      <c r="E2688" s="1252">
        <v>0.22500000000000001</v>
      </c>
      <c r="F2688" s="1252">
        <v>0.22500000000000001</v>
      </c>
      <c r="G2688" s="1252">
        <v>0.22500000000000001</v>
      </c>
      <c r="H2688" s="1253">
        <v>0.22500000000000001</v>
      </c>
      <c r="I2688" s="972"/>
      <c r="J2688" s="972"/>
      <c r="K2688" s="972"/>
      <c r="L2688" s="972"/>
      <c r="M2688" s="1261"/>
      <c r="N2688" s="974"/>
      <c r="O2688" s="972"/>
    </row>
    <row r="2689" spans="1:15">
      <c r="A2689" s="972"/>
      <c r="B2689" s="1251" t="s">
        <v>67</v>
      </c>
      <c r="C2689" s="1252">
        <v>0.22500000000000001</v>
      </c>
      <c r="D2689" s="1252">
        <v>0.22500000000000001</v>
      </c>
      <c r="E2689" s="1252">
        <v>0.22500000000000001</v>
      </c>
      <c r="F2689" s="1252">
        <v>0.22500000000000001</v>
      </c>
      <c r="G2689" s="1252">
        <v>0.22500000000000001</v>
      </c>
      <c r="H2689" s="1253">
        <v>0.22500000000000001</v>
      </c>
      <c r="I2689" s="972"/>
      <c r="J2689" s="972"/>
      <c r="K2689" s="972"/>
      <c r="L2689" s="972"/>
      <c r="M2689" s="1261"/>
      <c r="N2689" s="974"/>
      <c r="O2689" s="972"/>
    </row>
    <row r="2690" spans="1:15">
      <c r="A2690" s="972"/>
      <c r="B2690" s="1254" t="s">
        <v>68</v>
      </c>
      <c r="C2690" s="1252">
        <v>0.22500000000000001</v>
      </c>
      <c r="D2690" s="1252">
        <v>0.22500000000000001</v>
      </c>
      <c r="E2690" s="1252">
        <v>0.22500000000000001</v>
      </c>
      <c r="F2690" s="1252">
        <v>0.22500000000000001</v>
      </c>
      <c r="G2690" s="1252">
        <v>0.22500000000000001</v>
      </c>
      <c r="H2690" s="1253">
        <v>0.22500000000000001</v>
      </c>
      <c r="I2690" s="972"/>
      <c r="J2690" s="972"/>
      <c r="K2690" s="972"/>
      <c r="L2690" s="972"/>
      <c r="M2690" s="1261"/>
      <c r="N2690" s="974"/>
      <c r="O2690" s="972"/>
    </row>
    <row r="2691" spans="1:15">
      <c r="A2691" s="972"/>
      <c r="B2691" s="1255" t="s">
        <v>69</v>
      </c>
      <c r="C2691" s="1252">
        <v>0.05</v>
      </c>
      <c r="D2691" s="1252">
        <v>0.05</v>
      </c>
      <c r="E2691" s="1252">
        <v>0.05</v>
      </c>
      <c r="F2691" s="1252">
        <v>0.05</v>
      </c>
      <c r="G2691" s="1252">
        <v>0.05</v>
      </c>
      <c r="H2691" s="1253">
        <v>0.05</v>
      </c>
      <c r="I2691" s="972"/>
      <c r="J2691" s="972"/>
      <c r="K2691" s="972"/>
      <c r="L2691" s="972"/>
      <c r="M2691" s="1261"/>
      <c r="N2691" s="974"/>
      <c r="O2691" s="972"/>
    </row>
    <row r="2692" spans="1:15">
      <c r="A2692" s="972"/>
      <c r="B2692" s="1255" t="s">
        <v>70</v>
      </c>
      <c r="C2692" s="1252">
        <v>-0.05</v>
      </c>
      <c r="D2692" s="1252">
        <v>-0.05</v>
      </c>
      <c r="E2692" s="1252">
        <v>-0.05</v>
      </c>
      <c r="F2692" s="1252">
        <v>-0.05</v>
      </c>
      <c r="G2692" s="1252">
        <v>-0.05</v>
      </c>
      <c r="H2692" s="1253">
        <v>-0.05</v>
      </c>
      <c r="I2692" s="972"/>
      <c r="J2692" s="972"/>
      <c r="K2692" s="1262"/>
      <c r="L2692" s="1262"/>
      <c r="M2692" s="1261"/>
      <c r="N2692" s="974"/>
      <c r="O2692" s="972"/>
    </row>
    <row r="2693" spans="1:15">
      <c r="A2693" s="972"/>
      <c r="B2693" s="1255" t="s">
        <v>71</v>
      </c>
      <c r="C2693" s="1252">
        <v>-7.4999999999999997E-2</v>
      </c>
      <c r="D2693" s="1252">
        <v>-7.4999999999999997E-2</v>
      </c>
      <c r="E2693" s="1252">
        <v>-7.4999999999999997E-2</v>
      </c>
      <c r="F2693" s="1252">
        <v>-7.4999999999999997E-2</v>
      </c>
      <c r="G2693" s="1252">
        <v>-7.4999999999999997E-2</v>
      </c>
      <c r="H2693" s="1253">
        <v>-7.4999999999999997E-2</v>
      </c>
      <c r="I2693" s="972"/>
      <c r="J2693" s="972"/>
      <c r="K2693" s="1262"/>
      <c r="L2693" s="1262"/>
      <c r="M2693" s="1261"/>
      <c r="N2693" s="974"/>
      <c r="O2693" s="972"/>
    </row>
    <row r="2694" spans="1:15">
      <c r="A2694" s="972"/>
      <c r="B2694" s="1255" t="s">
        <v>72</v>
      </c>
      <c r="C2694" s="1252">
        <v>-0.75</v>
      </c>
      <c r="D2694" s="1252">
        <v>-0.75</v>
      </c>
      <c r="E2694" s="1252">
        <v>-0.75</v>
      </c>
      <c r="F2694" s="1252">
        <v>-0.75</v>
      </c>
      <c r="G2694" s="1252">
        <v>-0.75</v>
      </c>
      <c r="H2694" s="1253">
        <v>-0.75</v>
      </c>
      <c r="I2694" s="972"/>
      <c r="J2694" s="972"/>
      <c r="K2694" s="1262"/>
      <c r="L2694" s="1262"/>
      <c r="M2694" s="1261"/>
      <c r="N2694" s="974"/>
      <c r="O2694" s="972"/>
    </row>
    <row r="2695" spans="1:15">
      <c r="A2695" s="972"/>
      <c r="B2695" s="1255" t="s">
        <v>323</v>
      </c>
      <c r="C2695" s="1252">
        <v>-1.25</v>
      </c>
      <c r="D2695" s="1252">
        <v>-1.25</v>
      </c>
      <c r="E2695" s="1252">
        <v>-1.25</v>
      </c>
      <c r="F2695" s="1252">
        <v>-1.25</v>
      </c>
      <c r="G2695" s="1252">
        <v>-1.25</v>
      </c>
      <c r="H2695" s="1253">
        <v>-1.25</v>
      </c>
      <c r="I2695" s="972"/>
      <c r="J2695" s="972"/>
      <c r="K2695" s="1262"/>
      <c r="L2695" s="1262"/>
      <c r="M2695" s="1261"/>
      <c r="N2695" s="974"/>
      <c r="O2695" s="972"/>
    </row>
    <row r="2696" spans="1:15">
      <c r="A2696" s="972"/>
      <c r="B2696" s="1255" t="s">
        <v>324</v>
      </c>
      <c r="C2696" s="1252">
        <v>-1.375</v>
      </c>
      <c r="D2696" s="1252">
        <v>-1.375</v>
      </c>
      <c r="E2696" s="1252">
        <v>-1.375</v>
      </c>
      <c r="F2696" s="1252">
        <v>-1.375</v>
      </c>
      <c r="G2696" s="1252">
        <v>-1.375</v>
      </c>
      <c r="H2696" s="1253">
        <v>-1.375</v>
      </c>
      <c r="I2696" s="972"/>
      <c r="J2696" s="972"/>
      <c r="K2696" s="1262"/>
      <c r="L2696" s="1262"/>
      <c r="M2696" s="1261"/>
      <c r="N2696" s="974"/>
      <c r="O2696" s="972"/>
    </row>
    <row r="2697" spans="1:15">
      <c r="A2697" s="972"/>
      <c r="B2697" s="1255" t="s">
        <v>872</v>
      </c>
      <c r="C2697" s="1252">
        <v>-2</v>
      </c>
      <c r="D2697" s="1252">
        <v>-2</v>
      </c>
      <c r="E2697" s="1252">
        <v>-2</v>
      </c>
      <c r="F2697" s="1252">
        <v>-2</v>
      </c>
      <c r="G2697" s="1252">
        <v>-2</v>
      </c>
      <c r="H2697" s="1253">
        <v>-2</v>
      </c>
      <c r="I2697" s="972"/>
      <c r="J2697" s="972"/>
      <c r="K2697" s="1262"/>
      <c r="L2697" s="1262"/>
      <c r="M2697" s="1261"/>
      <c r="N2697" s="974"/>
      <c r="O2697" s="972"/>
    </row>
    <row r="2698" spans="1:15" ht="15.75" thickBot="1">
      <c r="A2698" s="972"/>
      <c r="B2698" s="1258" t="s">
        <v>873</v>
      </c>
      <c r="C2698" s="1259" t="s">
        <v>65</v>
      </c>
      <c r="D2698" s="1259" t="s">
        <v>65</v>
      </c>
      <c r="E2698" s="1259" t="s">
        <v>65</v>
      </c>
      <c r="F2698" s="1259" t="s">
        <v>65</v>
      </c>
      <c r="G2698" s="1259" t="s">
        <v>65</v>
      </c>
      <c r="H2698" s="1260" t="s">
        <v>65</v>
      </c>
      <c r="I2698" s="972"/>
      <c r="J2698" s="972"/>
      <c r="K2698" s="1262"/>
      <c r="L2698" s="1262"/>
      <c r="M2698" s="1261"/>
      <c r="N2698" s="974"/>
      <c r="O2698" s="972"/>
    </row>
    <row r="2699" spans="1:15" ht="15.75" thickBot="1">
      <c r="A2699" s="972"/>
      <c r="B2699" s="1263"/>
      <c r="C2699" s="1264"/>
      <c r="D2699" s="1264"/>
      <c r="E2699" s="1264"/>
      <c r="F2699" s="1264"/>
      <c r="G2699" s="1264"/>
      <c r="H2699" s="1264"/>
      <c r="I2699" s="972"/>
      <c r="J2699" s="1265"/>
      <c r="K2699" s="1262"/>
      <c r="L2699" s="1262"/>
      <c r="M2699" s="1261"/>
      <c r="N2699" s="974"/>
      <c r="O2699" s="972"/>
    </row>
    <row r="2700" spans="1:15" ht="15.75" thickBot="1">
      <c r="A2700" s="972"/>
      <c r="B2700" s="1818" t="s">
        <v>875</v>
      </c>
      <c r="C2700" s="1819"/>
      <c r="D2700" s="1819"/>
      <c r="E2700" s="1820"/>
      <c r="F2700" s="1264"/>
      <c r="G2700" s="1818" t="s">
        <v>876</v>
      </c>
      <c r="H2700" s="1819"/>
      <c r="I2700" s="1819"/>
      <c r="J2700" s="1820"/>
      <c r="K2700" s="1262"/>
      <c r="L2700" s="1266"/>
      <c r="M2700" s="1267" t="s">
        <v>877</v>
      </c>
      <c r="N2700" s="1268"/>
      <c r="O2700" s="972"/>
    </row>
    <row r="2701" spans="1:15">
      <c r="A2701" s="972"/>
      <c r="B2701" s="1269" t="s">
        <v>878</v>
      </c>
      <c r="C2701" s="1262"/>
      <c r="D2701" s="1262"/>
      <c r="E2701" s="1237">
        <v>-0.375</v>
      </c>
      <c r="F2701" s="1264"/>
      <c r="G2701" s="1270" t="s">
        <v>879</v>
      </c>
      <c r="H2701" s="1271"/>
      <c r="I2701" s="1271"/>
      <c r="J2701" s="1272" t="s">
        <v>65</v>
      </c>
      <c r="K2701" s="1262"/>
      <c r="L2701" s="1821" t="s">
        <v>880</v>
      </c>
      <c r="M2701" s="1822"/>
      <c r="N2701" s="1273">
        <v>0</v>
      </c>
      <c r="O2701" s="972"/>
    </row>
    <row r="2702" spans="1:15">
      <c r="A2702" s="972"/>
      <c r="B2702" s="1269" t="s">
        <v>881</v>
      </c>
      <c r="C2702" s="1262"/>
      <c r="D2702" s="1262"/>
      <c r="E2702" s="1237">
        <v>-0.375</v>
      </c>
      <c r="F2702" s="1264"/>
      <c r="G2702" s="1274" t="s">
        <v>882</v>
      </c>
      <c r="H2702" s="989"/>
      <c r="I2702" s="989"/>
      <c r="J2702" s="1272" t="s">
        <v>883</v>
      </c>
      <c r="K2702" s="1262"/>
      <c r="L2702" s="1823" t="s">
        <v>72</v>
      </c>
      <c r="M2702" s="1824"/>
      <c r="N2702" s="1275">
        <v>-0.25</v>
      </c>
      <c r="O2702" s="972"/>
    </row>
    <row r="2703" spans="1:15" ht="15.75" thickBot="1">
      <c r="A2703" s="972"/>
      <c r="B2703" s="1269" t="s">
        <v>884</v>
      </c>
      <c r="C2703" s="1262"/>
      <c r="D2703" s="1262"/>
      <c r="E2703" s="1237">
        <v>-0.15</v>
      </c>
      <c r="F2703" s="1264"/>
      <c r="G2703" s="1274" t="s">
        <v>885</v>
      </c>
      <c r="H2703" s="989"/>
      <c r="I2703" s="1256"/>
      <c r="J2703" s="1272">
        <v>-0.75</v>
      </c>
      <c r="K2703" s="1262"/>
      <c r="L2703" s="1825" t="s">
        <v>886</v>
      </c>
      <c r="M2703" s="1826"/>
      <c r="N2703" s="1276">
        <v>0</v>
      </c>
      <c r="O2703" s="972"/>
    </row>
    <row r="2704" spans="1:15">
      <c r="A2704" s="972"/>
      <c r="B2704" s="1269" t="s">
        <v>887</v>
      </c>
      <c r="C2704" s="1262"/>
      <c r="D2704" s="1262"/>
      <c r="E2704" s="1237">
        <v>-0.125</v>
      </c>
      <c r="F2704" s="1264"/>
      <c r="G2704" s="1269" t="s">
        <v>888</v>
      </c>
      <c r="H2704" s="1000"/>
      <c r="I2704" s="1000"/>
      <c r="J2704" s="1237">
        <v>-0.125</v>
      </c>
      <c r="K2704" s="1262"/>
      <c r="L2704" s="1262"/>
      <c r="M2704" s="1261"/>
      <c r="N2704" s="974"/>
      <c r="O2704" s="972"/>
    </row>
    <row r="2705" spans="1:15">
      <c r="A2705" s="972"/>
      <c r="B2705" s="1269" t="s">
        <v>889</v>
      </c>
      <c r="C2705" s="1262"/>
      <c r="D2705" s="1262"/>
      <c r="E2705" s="1237">
        <v>0</v>
      </c>
      <c r="F2705" s="1264"/>
      <c r="G2705" s="1269" t="s">
        <v>890</v>
      </c>
      <c r="H2705" s="1000"/>
      <c r="I2705" s="1000"/>
      <c r="J2705" s="1237">
        <v>0</v>
      </c>
      <c r="K2705" s="1262"/>
      <c r="L2705" s="1262"/>
      <c r="M2705" s="1261"/>
      <c r="N2705" s="974"/>
      <c r="O2705" s="972"/>
    </row>
    <row r="2706" spans="1:15">
      <c r="A2706" s="972"/>
      <c r="B2706" s="1269" t="s">
        <v>891</v>
      </c>
      <c r="C2706" s="1262"/>
      <c r="D2706" s="1262"/>
      <c r="E2706" s="1237">
        <v>7.4999999999999997E-2</v>
      </c>
      <c r="F2706" s="1264"/>
      <c r="G2706" s="1277" t="s">
        <v>892</v>
      </c>
      <c r="H2706" s="1278"/>
      <c r="I2706" s="989"/>
      <c r="J2706" s="1279">
        <v>0.125</v>
      </c>
      <c r="K2706" s="1262"/>
      <c r="L2706" s="1262"/>
      <c r="M2706" s="1261"/>
      <c r="N2706" s="974"/>
      <c r="O2706" s="972"/>
    </row>
    <row r="2707" spans="1:15">
      <c r="A2707" s="972"/>
      <c r="B2707" s="1269" t="s">
        <v>893</v>
      </c>
      <c r="C2707" s="1262"/>
      <c r="D2707" s="1262"/>
      <c r="E2707" s="1237">
        <v>7.4999999999999997E-2</v>
      </c>
      <c r="F2707" s="1264"/>
      <c r="G2707" s="1280" t="s">
        <v>894</v>
      </c>
      <c r="H2707" s="1264"/>
      <c r="I2707" s="1010"/>
      <c r="J2707" s="1281">
        <v>-0.5</v>
      </c>
      <c r="K2707" s="1262"/>
      <c r="L2707" s="1262"/>
      <c r="M2707" s="1261"/>
      <c r="N2707" s="974"/>
      <c r="O2707" s="972"/>
    </row>
    <row r="2708" spans="1:15" ht="15.75" thickBot="1">
      <c r="A2708" s="972"/>
      <c r="B2708" s="1282" t="s">
        <v>895</v>
      </c>
      <c r="C2708" s="1283"/>
      <c r="D2708" s="1283"/>
      <c r="E2708" s="1243">
        <v>7.4999999999999997E-2</v>
      </c>
      <c r="F2708" s="1264"/>
      <c r="G2708" s="1284" t="s">
        <v>896</v>
      </c>
      <c r="H2708" s="1285"/>
      <c r="I2708" s="1022"/>
      <c r="J2708" s="1286">
        <v>-0.25</v>
      </c>
      <c r="K2708" s="1262"/>
      <c r="L2708" s="1262"/>
      <c r="M2708" s="1261"/>
      <c r="N2708" s="974"/>
      <c r="O2708" s="972"/>
    </row>
    <row r="2709" spans="1:15">
      <c r="A2709" s="972"/>
      <c r="B2709" s="1263"/>
      <c r="C2709" s="1264"/>
      <c r="D2709" s="1264"/>
      <c r="E2709" s="1264"/>
      <c r="F2709" s="1264"/>
      <c r="G2709" s="1265" t="s">
        <v>897</v>
      </c>
      <c r="H2709" s="1264"/>
      <c r="I2709" s="972"/>
      <c r="J2709" s="1265"/>
      <c r="K2709" s="1262"/>
      <c r="L2709" s="1262"/>
      <c r="M2709" s="1261"/>
      <c r="N2709" s="974"/>
      <c r="O2709" s="972"/>
    </row>
    <row r="2710" spans="1:15">
      <c r="A2710" s="972"/>
      <c r="B2710" s="1263"/>
      <c r="C2710" s="1264"/>
      <c r="D2710" s="1264"/>
      <c r="E2710" s="1264"/>
      <c r="F2710" s="1264"/>
      <c r="G2710" s="1287" t="s">
        <v>898</v>
      </c>
      <c r="H2710" s="1264"/>
      <c r="I2710" s="972"/>
      <c r="J2710" s="1265"/>
      <c r="K2710" s="1262"/>
      <c r="L2710" s="1262"/>
      <c r="M2710" s="1261"/>
      <c r="N2710" s="974"/>
      <c r="O2710" s="972"/>
    </row>
    <row r="2711" spans="1:15">
      <c r="A2711" s="972"/>
      <c r="B2711" s="1263"/>
      <c r="C2711" s="1264"/>
      <c r="D2711" s="1264"/>
      <c r="E2711" s="1264"/>
      <c r="F2711" s="1264"/>
      <c r="G2711" s="1264"/>
      <c r="H2711" s="1264"/>
      <c r="I2711" s="972"/>
      <c r="J2711" s="1265"/>
      <c r="K2711" s="1262"/>
      <c r="L2711" s="1262"/>
      <c r="M2711" s="1261"/>
      <c r="N2711" s="974"/>
      <c r="O2711" s="972"/>
    </row>
  </sheetData>
  <mergeCells count="148">
    <mergeCell ref="A1:O1"/>
    <mergeCell ref="C2:M2"/>
    <mergeCell ref="C27:M27"/>
    <mergeCell ref="C52:M52"/>
    <mergeCell ref="C77:M77"/>
    <mergeCell ref="A103:O103"/>
    <mergeCell ref="C104:M104"/>
    <mergeCell ref="C129:M129"/>
    <mergeCell ref="C281:M281"/>
    <mergeCell ref="A307:O307"/>
    <mergeCell ref="C308:M308"/>
    <mergeCell ref="C333:M333"/>
    <mergeCell ref="C358:M358"/>
    <mergeCell ref="C383:M383"/>
    <mergeCell ref="C154:M154"/>
    <mergeCell ref="C179:M179"/>
    <mergeCell ref="A205:O205"/>
    <mergeCell ref="C206:M206"/>
    <mergeCell ref="C231:M231"/>
    <mergeCell ref="C256:M256"/>
    <mergeCell ref="C512:M512"/>
    <mergeCell ref="C537:M537"/>
    <mergeCell ref="C562:M562"/>
    <mergeCell ref="C587:M587"/>
    <mergeCell ref="A613:O613"/>
    <mergeCell ref="C614:M614"/>
    <mergeCell ref="A409:O409"/>
    <mergeCell ref="C410:M410"/>
    <mergeCell ref="C435:M435"/>
    <mergeCell ref="C460:M460"/>
    <mergeCell ref="C485:M485"/>
    <mergeCell ref="A511:O511"/>
    <mergeCell ref="C766:M766"/>
    <mergeCell ref="C791:M791"/>
    <mergeCell ref="A817:O817"/>
    <mergeCell ref="C818:M818"/>
    <mergeCell ref="C843:M843"/>
    <mergeCell ref="C868:M868"/>
    <mergeCell ref="C639:M639"/>
    <mergeCell ref="C664:M664"/>
    <mergeCell ref="C689:M689"/>
    <mergeCell ref="A715:O715"/>
    <mergeCell ref="C716:M716"/>
    <mergeCell ref="C741:M741"/>
    <mergeCell ref="C1022:M1022"/>
    <mergeCell ref="C1023:G1023"/>
    <mergeCell ref="C1047:M1047"/>
    <mergeCell ref="C1048:G1048"/>
    <mergeCell ref="C1072:M1072"/>
    <mergeCell ref="C1073:G1073"/>
    <mergeCell ref="C893:M893"/>
    <mergeCell ref="A919:O919"/>
    <mergeCell ref="C920:M920"/>
    <mergeCell ref="C945:M945"/>
    <mergeCell ref="C970:M970"/>
    <mergeCell ref="C995:M995"/>
    <mergeCell ref="C1150:G1150"/>
    <mergeCell ref="C1174:M1174"/>
    <mergeCell ref="C1175:G1175"/>
    <mergeCell ref="C1199:M1199"/>
    <mergeCell ref="C1200:G1200"/>
    <mergeCell ref="C1226:M1226"/>
    <mergeCell ref="C1097:M1097"/>
    <mergeCell ref="C1098:G1098"/>
    <mergeCell ref="A1123:O1123"/>
    <mergeCell ref="C1124:M1124"/>
    <mergeCell ref="C1125:G1125"/>
    <mergeCell ref="C1149:M1149"/>
    <mergeCell ref="C1329:G1329"/>
    <mergeCell ref="C1353:M1353"/>
    <mergeCell ref="C1354:G1354"/>
    <mergeCell ref="C1378:M1378"/>
    <mergeCell ref="C1379:G1379"/>
    <mergeCell ref="C1403:M1403"/>
    <mergeCell ref="C1227:G1227"/>
    <mergeCell ref="C1251:M1251"/>
    <mergeCell ref="C1252:G1252"/>
    <mergeCell ref="C1276:M1276"/>
    <mergeCell ref="C1277:G1277"/>
    <mergeCell ref="C1328:M1328"/>
    <mergeCell ref="C1482:G1482"/>
    <mergeCell ref="C1506:M1506"/>
    <mergeCell ref="C1507:G1507"/>
    <mergeCell ref="C1533:M1533"/>
    <mergeCell ref="C1558:M1558"/>
    <mergeCell ref="C1583:M1583"/>
    <mergeCell ref="C1404:G1404"/>
    <mergeCell ref="C1430:M1430"/>
    <mergeCell ref="C1431:G1431"/>
    <mergeCell ref="C1455:M1455"/>
    <mergeCell ref="C1456:G1456"/>
    <mergeCell ref="C1481:M1481"/>
    <mergeCell ref="C1686:M1686"/>
    <mergeCell ref="C1687:G1687"/>
    <mergeCell ref="C1713:M1713"/>
    <mergeCell ref="C1738:M1738"/>
    <mergeCell ref="C1763:M1763"/>
    <mergeCell ref="C1790:M1790"/>
    <mergeCell ref="C1610:M1610"/>
    <mergeCell ref="C1611:G1611"/>
    <mergeCell ref="C1635:M1635"/>
    <mergeCell ref="C1636:G1636"/>
    <mergeCell ref="C1661:M1661"/>
    <mergeCell ref="C1662:G1662"/>
    <mergeCell ref="C1867:G1867"/>
    <mergeCell ref="C1893:M1893"/>
    <mergeCell ref="C1918:M1918"/>
    <mergeCell ref="C1943:M1943"/>
    <mergeCell ref="C1970:M1970"/>
    <mergeCell ref="C1995:M1995"/>
    <mergeCell ref="C1791:G1791"/>
    <mergeCell ref="C1815:M1815"/>
    <mergeCell ref="C1816:G1816"/>
    <mergeCell ref="C1841:M1841"/>
    <mergeCell ref="C1842:G1842"/>
    <mergeCell ref="C1866:M1866"/>
    <mergeCell ref="C2174:M2174"/>
    <mergeCell ref="C2175:G2175"/>
    <mergeCell ref="C2199:M2199"/>
    <mergeCell ref="C2200:G2200"/>
    <mergeCell ref="C2225:M2225"/>
    <mergeCell ref="C2226:G2226"/>
    <mergeCell ref="C2020:M2020"/>
    <mergeCell ref="C2047:M2047"/>
    <mergeCell ref="C2072:M2072"/>
    <mergeCell ref="C2097:M2097"/>
    <mergeCell ref="C2124:M2124"/>
    <mergeCell ref="C2149:M2149"/>
    <mergeCell ref="C2405:M2405"/>
    <mergeCell ref="C2457:G2457"/>
    <mergeCell ref="I2457:M2457"/>
    <mergeCell ref="C2496:G2496"/>
    <mergeCell ref="I2496:M2496"/>
    <mergeCell ref="C2252:M2252"/>
    <mergeCell ref="C2277:M2277"/>
    <mergeCell ref="C2302:M2302"/>
    <mergeCell ref="C2327:M2327"/>
    <mergeCell ref="C2354:M2354"/>
    <mergeCell ref="C2579:G2579"/>
    <mergeCell ref="I2579:M2579"/>
    <mergeCell ref="C2618:G2618"/>
    <mergeCell ref="B2700:E2700"/>
    <mergeCell ref="G2700:J2700"/>
    <mergeCell ref="L2701:M2701"/>
    <mergeCell ref="L2702:M2702"/>
    <mergeCell ref="L2703:M2703"/>
    <mergeCell ref="C2535:G2535"/>
    <mergeCell ref="I2535:M2535"/>
  </mergeCells>
  <conditionalFormatting sqref="G2669">
    <cfRule type="cellIs" dxfId="165" priority="8" stopIfTrue="1" operator="equal">
      <formula>"NA"</formula>
    </cfRule>
  </conditionalFormatting>
  <conditionalFormatting sqref="N2664">
    <cfRule type="cellIs" dxfId="164" priority="11" stopIfTrue="1" operator="equal">
      <formula>"NA"</formula>
    </cfRule>
  </conditionalFormatting>
  <conditionalFormatting sqref="D2661">
    <cfRule type="cellIs" dxfId="163" priority="10" stopIfTrue="1" operator="equal">
      <formula>"NA"</formula>
    </cfRule>
  </conditionalFormatting>
  <conditionalFormatting sqref="L2661">
    <cfRule type="cellIs" dxfId="162" priority="9" stopIfTrue="1" operator="equal">
      <formula>"NA"</formula>
    </cfRule>
  </conditionalFormatting>
  <conditionalFormatting sqref="M2678">
    <cfRule type="cellIs" dxfId="161" priority="7" stopIfTrue="1" operator="equal">
      <formula>"NA"</formula>
    </cfRule>
  </conditionalFormatting>
  <conditionalFormatting sqref="G2685">
    <cfRule type="cellIs" dxfId="160" priority="6" stopIfTrue="1" operator="equal">
      <formula>"NA"</formula>
    </cfRule>
  </conditionalFormatting>
  <conditionalFormatting sqref="J2702">
    <cfRule type="cellIs" dxfId="159" priority="5" stopIfTrue="1" operator="equal">
      <formula>"NA"</formula>
    </cfRule>
  </conditionalFormatting>
  <conditionalFormatting sqref="J2701">
    <cfRule type="cellIs" dxfId="158" priority="4" stopIfTrue="1" operator="equal">
      <formula>"NA"</formula>
    </cfRule>
  </conditionalFormatting>
  <conditionalFormatting sqref="J2703">
    <cfRule type="cellIs" dxfId="157" priority="3" stopIfTrue="1" operator="equal">
      <formula>"NA"</formula>
    </cfRule>
  </conditionalFormatting>
  <conditionalFormatting sqref="G2693">
    <cfRule type="cellIs" dxfId="156" priority="2" stopIfTrue="1" operator="equal">
      <formula>"NA"</formula>
    </cfRule>
  </conditionalFormatting>
  <conditionalFormatting sqref="G2693">
    <cfRule type="cellIs" dxfId="155" priority="1" stopIfTrue="1" operator="equal">
      <formula>"NA"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7292-0ABD-4E75-BE17-12DBBAA4D3BC}">
  <sheetPr>
    <tabColor rgb="FF002060"/>
  </sheetPr>
  <dimension ref="A1:V120"/>
  <sheetViews>
    <sheetView zoomScale="70" zoomScaleNormal="70" workbookViewId="0">
      <selection activeCell="L70" sqref="L70"/>
    </sheetView>
  </sheetViews>
  <sheetFormatPr defaultRowHeight="15"/>
  <cols>
    <col min="7" max="7" width="6.85546875" customWidth="1"/>
  </cols>
  <sheetData>
    <row r="1" spans="1:22">
      <c r="A1" s="605" t="s">
        <v>532</v>
      </c>
      <c r="H1" s="929" t="s">
        <v>541</v>
      </c>
    </row>
    <row r="2" spans="1:22" ht="18.75">
      <c r="A2" s="905" t="s">
        <v>518</v>
      </c>
      <c r="B2" s="906"/>
      <c r="C2" s="907"/>
      <c r="D2" s="907"/>
      <c r="E2" s="907"/>
      <c r="F2" s="908"/>
      <c r="G2" s="909"/>
      <c r="H2" s="905" t="s">
        <v>519</v>
      </c>
      <c r="I2" s="906"/>
      <c r="J2" s="907"/>
      <c r="K2" s="907"/>
      <c r="L2" s="907"/>
      <c r="M2" s="908"/>
      <c r="N2" s="909"/>
      <c r="O2" s="905" t="s">
        <v>520</v>
      </c>
      <c r="P2" s="906"/>
      <c r="Q2" s="907"/>
      <c r="R2" s="907"/>
      <c r="S2" s="907"/>
      <c r="T2" s="908"/>
    </row>
    <row r="3" spans="1:22" ht="18.75">
      <c r="A3" s="910" t="s">
        <v>521</v>
      </c>
      <c r="B3" s="911"/>
      <c r="C3" s="911"/>
      <c r="D3" s="911"/>
      <c r="E3" s="911"/>
      <c r="F3" s="912"/>
      <c r="G3" s="909"/>
      <c r="H3" s="910" t="s">
        <v>522</v>
      </c>
      <c r="I3" s="911"/>
      <c r="J3" s="911"/>
      <c r="K3" s="911"/>
      <c r="L3" s="911"/>
      <c r="M3" s="912"/>
      <c r="N3" s="909"/>
      <c r="O3" s="910">
        <v>120</v>
      </c>
      <c r="P3" s="911"/>
      <c r="Q3" s="911"/>
      <c r="R3" s="911"/>
      <c r="S3" s="911"/>
      <c r="T3" s="912"/>
    </row>
    <row r="4" spans="1:22" ht="15.75">
      <c r="A4" s="913" t="s">
        <v>285</v>
      </c>
      <c r="B4" s="914" t="s">
        <v>523</v>
      </c>
      <c r="C4" s="914" t="s">
        <v>524</v>
      </c>
      <c r="D4" s="914" t="s">
        <v>525</v>
      </c>
      <c r="E4" s="914" t="s">
        <v>526</v>
      </c>
      <c r="F4" s="914" t="s">
        <v>527</v>
      </c>
      <c r="G4" s="915"/>
      <c r="H4" s="913" t="s">
        <v>285</v>
      </c>
      <c r="I4" s="914" t="s">
        <v>523</v>
      </c>
      <c r="J4" s="914" t="s">
        <v>524</v>
      </c>
      <c r="K4" s="914" t="s">
        <v>525</v>
      </c>
      <c r="L4" s="914" t="s">
        <v>526</v>
      </c>
      <c r="M4" s="914" t="s">
        <v>527</v>
      </c>
      <c r="N4" s="915"/>
      <c r="O4" s="913" t="s">
        <v>285</v>
      </c>
      <c r="P4" s="914" t="s">
        <v>523</v>
      </c>
      <c r="Q4" s="914" t="s">
        <v>524</v>
      </c>
      <c r="R4" s="914" t="s">
        <v>525</v>
      </c>
      <c r="S4" s="914" t="s">
        <v>526</v>
      </c>
      <c r="T4" s="914" t="s">
        <v>527</v>
      </c>
      <c r="V4" s="936" t="s">
        <v>439</v>
      </c>
    </row>
    <row r="5" spans="1:22" ht="15.75">
      <c r="A5" s="916">
        <v>5.25</v>
      </c>
      <c r="B5" s="917">
        <v>99.182929558133893</v>
      </c>
      <c r="C5" s="917">
        <v>99.222929558133885</v>
      </c>
      <c r="D5" s="917">
        <v>99.212929558133894</v>
      </c>
      <c r="E5" s="917">
        <v>99.202929558133889</v>
      </c>
      <c r="F5" s="917">
        <v>99.192929558133883</v>
      </c>
      <c r="G5" s="918"/>
      <c r="H5" s="916">
        <v>5.25</v>
      </c>
      <c r="I5" s="917">
        <v>98.644116171089692</v>
      </c>
      <c r="J5" s="917">
        <v>98.530155632352674</v>
      </c>
      <c r="K5" s="917">
        <v>98.364381840848793</v>
      </c>
      <c r="L5" s="917">
        <v>98.198608049344884</v>
      </c>
      <c r="M5" s="917">
        <v>98.032834257840889</v>
      </c>
      <c r="N5" s="918"/>
      <c r="O5" s="916">
        <v>4.75</v>
      </c>
      <c r="P5" s="917">
        <v>97.546004529787083</v>
      </c>
      <c r="Q5" s="917">
        <v>97.544654228680287</v>
      </c>
      <c r="R5" s="917">
        <v>97.490350334637384</v>
      </c>
      <c r="S5" s="917">
        <v>97.436046440594382</v>
      </c>
      <c r="T5" s="917">
        <v>97.381742546551379</v>
      </c>
      <c r="V5" s="937">
        <v>0.75</v>
      </c>
    </row>
    <row r="6" spans="1:22" ht="15.75">
      <c r="A6" s="916">
        <v>5.375</v>
      </c>
      <c r="B6" s="917">
        <v>99.617650454303984</v>
      </c>
      <c r="C6" s="917">
        <v>99.657650454303976</v>
      </c>
      <c r="D6" s="917">
        <v>99.647650454303985</v>
      </c>
      <c r="E6" s="917">
        <v>99.63765045430398</v>
      </c>
      <c r="F6" s="917">
        <v>99.627650454303975</v>
      </c>
      <c r="G6" s="918"/>
      <c r="H6" s="916">
        <v>5.375</v>
      </c>
      <c r="I6" s="917">
        <v>99.073597726439388</v>
      </c>
      <c r="J6" s="917">
        <v>98.95832718770238</v>
      </c>
      <c r="K6" s="917">
        <v>98.791243396198496</v>
      </c>
      <c r="L6" s="917">
        <v>98.624159604694597</v>
      </c>
      <c r="M6" s="917">
        <v>98.457075813190684</v>
      </c>
      <c r="N6" s="918"/>
      <c r="O6" s="916">
        <v>4.875</v>
      </c>
      <c r="P6" s="917">
        <v>98.019626650568696</v>
      </c>
      <c r="Q6" s="917">
        <v>98.018283470230088</v>
      </c>
      <c r="R6" s="917">
        <v>97.963987205581702</v>
      </c>
      <c r="S6" s="917">
        <v>97.909690940933288</v>
      </c>
      <c r="T6" s="917">
        <v>97.855394676284789</v>
      </c>
      <c r="V6" s="937">
        <v>0.75</v>
      </c>
    </row>
    <row r="7" spans="1:22" ht="15.75">
      <c r="A7" s="916">
        <v>5.5</v>
      </c>
      <c r="B7" s="917">
        <v>100.02880447595248</v>
      </c>
      <c r="C7" s="917">
        <v>100.06880447595248</v>
      </c>
      <c r="D7" s="917">
        <v>100.05880447595248</v>
      </c>
      <c r="E7" s="917">
        <v>100.04880447595248</v>
      </c>
      <c r="F7" s="917">
        <v>100.03880447595247</v>
      </c>
      <c r="G7" s="918"/>
      <c r="H7" s="916">
        <v>5.5</v>
      </c>
      <c r="I7" s="917">
        <v>99.499166173543586</v>
      </c>
      <c r="J7" s="917">
        <v>99.387558064819672</v>
      </c>
      <c r="K7" s="917">
        <v>99.224130091186879</v>
      </c>
      <c r="L7" s="917">
        <v>99.060702117553987</v>
      </c>
      <c r="M7" s="917">
        <v>98.89727414392118</v>
      </c>
      <c r="N7" s="918"/>
      <c r="O7" s="916">
        <v>5</v>
      </c>
      <c r="P7" s="917">
        <v>98.398029636678899</v>
      </c>
      <c r="Q7" s="917">
        <v>98.396679335572188</v>
      </c>
      <c r="R7" s="917">
        <v>98.3423754415292</v>
      </c>
      <c r="S7" s="917">
        <v>98.288071547486197</v>
      </c>
      <c r="T7" s="917">
        <v>98.233767653443195</v>
      </c>
      <c r="V7" s="937">
        <v>0.75</v>
      </c>
    </row>
    <row r="8" spans="1:22" ht="15.75">
      <c r="A8" s="916">
        <v>5.625</v>
      </c>
      <c r="B8" s="917">
        <v>100.31337357648499</v>
      </c>
      <c r="C8" s="917">
        <v>100.35337357648498</v>
      </c>
      <c r="D8" s="917">
        <v>100.34337357648499</v>
      </c>
      <c r="E8" s="917">
        <v>100.33337357648499</v>
      </c>
      <c r="F8" s="917">
        <v>100.32337357648498</v>
      </c>
      <c r="G8" s="918"/>
      <c r="H8" s="916">
        <v>5.625</v>
      </c>
      <c r="I8" s="917">
        <v>100.01397751935629</v>
      </c>
      <c r="J8" s="917">
        <v>99.918742289864184</v>
      </c>
      <c r="K8" s="917">
        <v>99.771686686836787</v>
      </c>
      <c r="L8" s="917">
        <v>99.62463108380949</v>
      </c>
      <c r="M8" s="917">
        <v>99.477575480782093</v>
      </c>
      <c r="N8" s="918"/>
      <c r="O8" s="916">
        <v>5.125</v>
      </c>
      <c r="P8" s="917">
        <v>99.034605134808501</v>
      </c>
      <c r="Q8" s="917">
        <v>99.041187369508989</v>
      </c>
      <c r="R8" s="917">
        <v>98.9953826209738</v>
      </c>
      <c r="S8" s="917">
        <v>98.949577872438695</v>
      </c>
      <c r="T8" s="917">
        <v>98.903773123903491</v>
      </c>
      <c r="V8" s="937">
        <v>0.75</v>
      </c>
    </row>
    <row r="9" spans="1:22" ht="15.75">
      <c r="A9" s="916">
        <v>5.75</v>
      </c>
      <c r="B9" s="917">
        <v>100.782567129161</v>
      </c>
      <c r="C9" s="917">
        <v>100.82256712916099</v>
      </c>
      <c r="D9" s="917">
        <v>100.812567129161</v>
      </c>
      <c r="E9" s="917">
        <v>100.80256712916099</v>
      </c>
      <c r="F9" s="917">
        <v>100.79256712916099</v>
      </c>
      <c r="G9" s="918"/>
      <c r="H9" s="916">
        <v>5.75</v>
      </c>
      <c r="I9" s="917">
        <v>100.45064171819079</v>
      </c>
      <c r="J9" s="917">
        <v>100.35834545679748</v>
      </c>
      <c r="K9" s="917">
        <v>100.21402231959048</v>
      </c>
      <c r="L9" s="917">
        <v>100.06969918238349</v>
      </c>
      <c r="M9" s="917">
        <v>99.925376045176378</v>
      </c>
      <c r="N9" s="918"/>
      <c r="O9" s="916">
        <v>5.25</v>
      </c>
      <c r="P9" s="917">
        <v>99.547820696748801</v>
      </c>
      <c r="Q9" s="917">
        <v>99.554410052217492</v>
      </c>
      <c r="R9" s="917">
        <v>99.508612933076904</v>
      </c>
      <c r="S9" s="917">
        <v>99.462815813936288</v>
      </c>
      <c r="T9" s="917">
        <v>99.417018694795587</v>
      </c>
      <c r="V9" s="937">
        <v>0.75</v>
      </c>
    </row>
    <row r="10" spans="1:22" ht="15.75">
      <c r="A10" s="916">
        <v>5.875</v>
      </c>
      <c r="B10" s="917">
        <v>101.141105543853</v>
      </c>
      <c r="C10" s="917">
        <v>101.18110554385299</v>
      </c>
      <c r="D10" s="917">
        <v>101.171105543853</v>
      </c>
      <c r="E10" s="917">
        <v>101.161105543853</v>
      </c>
      <c r="F10" s="917">
        <v>101.15110554385299</v>
      </c>
      <c r="G10" s="918"/>
      <c r="H10" s="916">
        <v>5.875</v>
      </c>
      <c r="I10" s="917">
        <v>100.8384027118214</v>
      </c>
      <c r="J10" s="917">
        <v>100.75784357119639</v>
      </c>
      <c r="K10" s="917">
        <v>100.6252580633839</v>
      </c>
      <c r="L10" s="917">
        <v>100.49267255557139</v>
      </c>
      <c r="M10" s="917">
        <v>100.36008704775888</v>
      </c>
      <c r="N10" s="918"/>
      <c r="O10" s="916">
        <v>5.375</v>
      </c>
      <c r="P10" s="917">
        <v>99.943961922822695</v>
      </c>
      <c r="Q10" s="917">
        <v>99.950551278291485</v>
      </c>
      <c r="R10" s="917">
        <v>99.904754159150883</v>
      </c>
      <c r="S10" s="917">
        <v>99.858957040010182</v>
      </c>
      <c r="T10" s="917">
        <v>99.81315992086958</v>
      </c>
      <c r="V10" s="937">
        <v>0.75</v>
      </c>
    </row>
    <row r="11" spans="1:22" ht="15.75">
      <c r="A11" s="916">
        <v>6</v>
      </c>
      <c r="B11" s="917">
        <v>101.434104051926</v>
      </c>
      <c r="C11" s="917">
        <v>101.47410405192599</v>
      </c>
      <c r="D11" s="917">
        <v>101.464104051926</v>
      </c>
      <c r="E11" s="917">
        <v>101.454104051926</v>
      </c>
      <c r="F11" s="917">
        <v>101.44410405192599</v>
      </c>
      <c r="G11" s="918"/>
      <c r="H11" s="916">
        <v>6</v>
      </c>
      <c r="I11" s="917">
        <v>101.16182438070182</v>
      </c>
      <c r="J11" s="917">
        <v>101.0933881193086</v>
      </c>
      <c r="K11" s="917">
        <v>100.9729249821016</v>
      </c>
      <c r="L11" s="917">
        <v>100.85246184489449</v>
      </c>
      <c r="M11" s="917">
        <v>100.73199870768748</v>
      </c>
      <c r="N11" s="918"/>
      <c r="O11" s="916">
        <v>5.5</v>
      </c>
      <c r="P11" s="917">
        <v>100.27060890665599</v>
      </c>
      <c r="Q11" s="917">
        <v>100.27719826212498</v>
      </c>
      <c r="R11" s="917">
        <v>100.23140114298398</v>
      </c>
      <c r="S11" s="917">
        <v>100.18560402384298</v>
      </c>
      <c r="T11" s="917">
        <v>100.13980690470298</v>
      </c>
      <c r="V11" s="937">
        <v>0.75</v>
      </c>
    </row>
    <row r="12" spans="1:22" ht="15.75">
      <c r="A12" s="916">
        <v>6.125</v>
      </c>
      <c r="B12" s="917">
        <v>101.64715122965299</v>
      </c>
      <c r="C12" s="917">
        <v>101.68715122965298</v>
      </c>
      <c r="D12" s="917">
        <v>101.67715122965299</v>
      </c>
      <c r="E12" s="917">
        <v>101.66715122965299</v>
      </c>
      <c r="F12" s="917">
        <v>101.65715122965298</v>
      </c>
      <c r="G12" s="918"/>
      <c r="H12" s="916">
        <v>6.125</v>
      </c>
      <c r="I12" s="917">
        <v>101.40517509439901</v>
      </c>
      <c r="J12" s="917">
        <v>101.34890595377399</v>
      </c>
      <c r="K12" s="917">
        <v>101.24061044596101</v>
      </c>
      <c r="L12" s="917">
        <v>101.13231493814899</v>
      </c>
      <c r="M12" s="917">
        <v>101.024019430336</v>
      </c>
      <c r="N12" s="918"/>
      <c r="O12" s="916">
        <v>5.625</v>
      </c>
      <c r="P12" s="917">
        <v>100.532473907084</v>
      </c>
      <c r="Q12" s="917">
        <v>100.53906326255299</v>
      </c>
      <c r="R12" s="917">
        <v>100.493266143412</v>
      </c>
      <c r="S12" s="917">
        <v>100.447469024272</v>
      </c>
      <c r="T12" s="917">
        <v>100.40167190513098</v>
      </c>
      <c r="V12" s="937">
        <v>0.75</v>
      </c>
    </row>
    <row r="13" spans="1:22" ht="15.75">
      <c r="A13" s="916">
        <v>6.25</v>
      </c>
      <c r="B13" s="917">
        <v>101.92020343748099</v>
      </c>
      <c r="C13" s="917">
        <v>101.95731240557998</v>
      </c>
      <c r="D13" s="917">
        <v>101.944214871401</v>
      </c>
      <c r="E13" s="917">
        <v>101.931117337221</v>
      </c>
      <c r="F13" s="917">
        <v>101.91801980304099</v>
      </c>
      <c r="G13" s="918"/>
      <c r="H13" s="916">
        <v>6.25</v>
      </c>
      <c r="I13" s="917">
        <v>101.729142715639</v>
      </c>
      <c r="J13" s="917">
        <v>101.67415857501399</v>
      </c>
      <c r="K13" s="917">
        <v>101.567148067201</v>
      </c>
      <c r="L13" s="917">
        <v>101.460137559389</v>
      </c>
      <c r="M13" s="917">
        <v>101.353127051576</v>
      </c>
      <c r="N13" s="918"/>
      <c r="O13" s="916">
        <v>5.75</v>
      </c>
      <c r="P13" s="917">
        <v>100.90107242270399</v>
      </c>
      <c r="Q13" s="917">
        <v>100.90775434815998</v>
      </c>
      <c r="R13" s="917">
        <v>100.862056411148</v>
      </c>
      <c r="S13" s="917">
        <v>100.816358474136</v>
      </c>
      <c r="T13" s="917">
        <v>100.77066053712498</v>
      </c>
      <c r="V13" s="937">
        <v>0.75</v>
      </c>
    </row>
    <row r="14" spans="1:22" ht="15.75">
      <c r="A14" s="916">
        <v>6.375</v>
      </c>
      <c r="B14" s="917">
        <v>102.205501737351</v>
      </c>
      <c r="C14" s="917">
        <v>102.24261070544999</v>
      </c>
      <c r="D14" s="917">
        <v>102.22951317127</v>
      </c>
      <c r="E14" s="917">
        <v>102.21641563709099</v>
      </c>
      <c r="F14" s="917">
        <v>102.20331810291098</v>
      </c>
      <c r="G14" s="918"/>
      <c r="H14" s="916">
        <v>6.375</v>
      </c>
      <c r="I14" s="917">
        <v>102.00905506580199</v>
      </c>
      <c r="J14" s="917">
        <v>101.95191592517699</v>
      </c>
      <c r="K14" s="917">
        <v>101.84275041736399</v>
      </c>
      <c r="L14" s="917">
        <v>101.73358490955199</v>
      </c>
      <c r="M14" s="917">
        <v>101.62441940173898</v>
      </c>
      <c r="N14" s="918"/>
      <c r="O14" s="916">
        <v>5.875</v>
      </c>
      <c r="P14" s="917">
        <v>101.258741233531</v>
      </c>
      <c r="Q14" s="917">
        <v>101.26532346823198</v>
      </c>
      <c r="R14" s="917">
        <v>101.219518719696</v>
      </c>
      <c r="S14" s="917">
        <v>101.17371397116099</v>
      </c>
      <c r="T14" s="917">
        <v>101.12790922262599</v>
      </c>
      <c r="V14" s="937">
        <v>0.75</v>
      </c>
    </row>
    <row r="15" spans="1:22" ht="15.75">
      <c r="A15" s="916">
        <v>6.5</v>
      </c>
      <c r="B15" s="917">
        <v>102.434635059085</v>
      </c>
      <c r="C15" s="917">
        <v>102.47164433642899</v>
      </c>
      <c r="D15" s="917">
        <v>102.458439990725</v>
      </c>
      <c r="E15" s="917">
        <v>102.445235645022</v>
      </c>
      <c r="F15" s="917">
        <v>102.43203129931899</v>
      </c>
      <c r="G15" s="918"/>
      <c r="H15" s="916">
        <v>6.5</v>
      </c>
      <c r="I15" s="917">
        <v>102.22804725797802</v>
      </c>
      <c r="J15" s="917">
        <v>102.16688099658499</v>
      </c>
      <c r="K15" s="917">
        <v>102.053687859378</v>
      </c>
      <c r="L15" s="917">
        <v>101.940494722171</v>
      </c>
      <c r="M15" s="917">
        <v>101.827301584964</v>
      </c>
      <c r="N15" s="918"/>
      <c r="O15" s="916">
        <v>6</v>
      </c>
      <c r="P15" s="917">
        <v>101.533519380217</v>
      </c>
      <c r="Q15" s="917">
        <v>101.54010161491799</v>
      </c>
      <c r="R15" s="917">
        <v>101.494296866382</v>
      </c>
      <c r="S15" s="917">
        <v>101.448492117847</v>
      </c>
      <c r="T15" s="917">
        <v>101.40268736931199</v>
      </c>
      <c r="V15" s="937">
        <v>0.75</v>
      </c>
    </row>
    <row r="16" spans="1:22" ht="15.75">
      <c r="A16" s="916">
        <v>6.625</v>
      </c>
      <c r="B16" s="917">
        <v>102.62671064589199</v>
      </c>
      <c r="C16" s="917">
        <v>102.66381249322198</v>
      </c>
      <c r="D16" s="917">
        <v>102.650707329648</v>
      </c>
      <c r="E16" s="917">
        <v>102.63760216607399</v>
      </c>
      <c r="F16" s="917">
        <v>102.62449700249998</v>
      </c>
      <c r="G16" s="918"/>
      <c r="H16" s="916">
        <v>6.625</v>
      </c>
      <c r="I16" s="917">
        <v>102.30805195285799</v>
      </c>
      <c r="J16" s="917">
        <v>102.24234066705098</v>
      </c>
      <c r="K16" s="917">
        <v>102.12410964654298</v>
      </c>
      <c r="L16" s="917">
        <v>102.00587862603498</v>
      </c>
      <c r="M16" s="917">
        <v>101.88764760552698</v>
      </c>
      <c r="N16" s="918"/>
      <c r="O16" s="916">
        <v>6.125</v>
      </c>
      <c r="P16" s="917">
        <v>101.760260472407</v>
      </c>
      <c r="Q16" s="917">
        <v>101.76684982787599</v>
      </c>
      <c r="R16" s="917">
        <v>101.721052708736</v>
      </c>
      <c r="S16" s="917">
        <v>101.67525558959498</v>
      </c>
      <c r="T16" s="917">
        <v>101.62945847045398</v>
      </c>
      <c r="V16" s="937">
        <v>0.75</v>
      </c>
    </row>
    <row r="17" spans="1:22" ht="15.75">
      <c r="A17" s="916">
        <v>6.75</v>
      </c>
      <c r="B17" s="917">
        <v>102.81367247653199</v>
      </c>
      <c r="C17" s="917">
        <v>102.84386717867999</v>
      </c>
      <c r="D17" s="917">
        <v>102.823361502411</v>
      </c>
      <c r="E17" s="917">
        <v>102.802855826141</v>
      </c>
      <c r="F17" s="917">
        <v>102.78235014987199</v>
      </c>
      <c r="G17" s="918"/>
      <c r="H17" s="916">
        <v>6.75</v>
      </c>
      <c r="I17" s="917">
        <v>102.52846990979999</v>
      </c>
      <c r="J17" s="917">
        <v>102.46802362399298</v>
      </c>
      <c r="K17" s="917">
        <v>102.35505760348499</v>
      </c>
      <c r="L17" s="917">
        <v>102.242091582977</v>
      </c>
      <c r="M17" s="917">
        <v>102.12912556246998</v>
      </c>
      <c r="N17" s="918"/>
      <c r="O17" s="916">
        <v>6.25</v>
      </c>
      <c r="P17" s="917">
        <v>102.055359266255</v>
      </c>
      <c r="Q17" s="917">
        <v>102.06493222361199</v>
      </c>
      <c r="R17" s="917">
        <v>102.02233182078</v>
      </c>
      <c r="S17" s="917">
        <v>101.97973141794799</v>
      </c>
      <c r="T17" s="917">
        <v>101.93713101511499</v>
      </c>
      <c r="V17" s="937">
        <v>0.75</v>
      </c>
    </row>
    <row r="18" spans="1:22" ht="15.75">
      <c r="A18" s="916">
        <v>6.875</v>
      </c>
      <c r="B18" s="917">
        <v>103.067114112567</v>
      </c>
      <c r="C18" s="917">
        <v>103.09731593548399</v>
      </c>
      <c r="D18" s="917">
        <v>103.076817888609</v>
      </c>
      <c r="E18" s="917">
        <v>103.05631984173399</v>
      </c>
      <c r="F18" s="917">
        <v>103.03582179485899</v>
      </c>
      <c r="G18" s="918"/>
      <c r="H18" s="916">
        <v>6.875</v>
      </c>
      <c r="I18" s="917">
        <v>102.77229533408399</v>
      </c>
      <c r="J18" s="917">
        <v>102.70944404827699</v>
      </c>
      <c r="K18" s="917">
        <v>102.594073027769</v>
      </c>
      <c r="L18" s="917">
        <v>102.47870200726098</v>
      </c>
      <c r="M18" s="917">
        <v>102.36333098675298</v>
      </c>
      <c r="N18" s="918"/>
      <c r="O18" s="916">
        <v>6.375</v>
      </c>
      <c r="P18" s="917">
        <v>102.364517476142</v>
      </c>
      <c r="Q18" s="917">
        <v>102.37399786351199</v>
      </c>
      <c r="R18" s="917">
        <v>102.33129827855099</v>
      </c>
      <c r="S18" s="917">
        <v>102.28859869358999</v>
      </c>
      <c r="T18" s="917">
        <v>102.24589910862899</v>
      </c>
      <c r="V18" s="937">
        <v>0.75</v>
      </c>
    </row>
    <row r="19" spans="1:22" ht="15.75">
      <c r="A19" s="916">
        <v>7</v>
      </c>
      <c r="B19" s="917">
        <v>103.29137790123099</v>
      </c>
      <c r="C19" s="917">
        <v>103.32157972414699</v>
      </c>
      <c r="D19" s="917">
        <v>103.30108167727199</v>
      </c>
      <c r="E19" s="917">
        <v>103.28058363039699</v>
      </c>
      <c r="F19" s="917">
        <v>103.26008558352198</v>
      </c>
      <c r="G19" s="918"/>
      <c r="H19" s="916">
        <v>7</v>
      </c>
      <c r="I19" s="917">
        <v>102.980376514512</v>
      </c>
      <c r="J19" s="917">
        <v>102.91347310793599</v>
      </c>
      <c r="K19" s="917">
        <v>102.794049458034</v>
      </c>
      <c r="L19" s="917">
        <v>102.67462580813199</v>
      </c>
      <c r="M19" s="917">
        <v>102.55520215822899</v>
      </c>
      <c r="N19" s="918"/>
      <c r="O19" s="916">
        <v>6.5</v>
      </c>
      <c r="P19" s="917">
        <v>102.60069848257599</v>
      </c>
      <c r="Q19" s="917">
        <v>102.61027143993198</v>
      </c>
      <c r="R19" s="917">
        <v>102.5676710371</v>
      </c>
      <c r="S19" s="917">
        <v>102.52507063426799</v>
      </c>
      <c r="T19" s="917">
        <v>102.48247023143598</v>
      </c>
      <c r="V19" s="937">
        <v>0.75</v>
      </c>
    </row>
    <row r="20" spans="1:22" ht="15.75">
      <c r="A20" s="916">
        <v>7.125</v>
      </c>
      <c r="B20" s="917">
        <v>103.52172940991998</v>
      </c>
      <c r="C20" s="917">
        <v>103.53989001376098</v>
      </c>
      <c r="D20" s="917">
        <v>103.50649066073399</v>
      </c>
      <c r="E20" s="917">
        <v>103.47309130770599</v>
      </c>
      <c r="F20" s="917">
        <v>103.43969195467898</v>
      </c>
      <c r="G20" s="918"/>
      <c r="H20" s="916">
        <v>7.125</v>
      </c>
      <c r="I20" s="917">
        <v>102.89243196769999</v>
      </c>
      <c r="J20" s="917">
        <v>102.81701856112399</v>
      </c>
      <c r="K20" s="917">
        <v>102.68908491122198</v>
      </c>
      <c r="L20" s="917">
        <v>102.56115126131998</v>
      </c>
      <c r="M20" s="917">
        <v>102.43321761141698</v>
      </c>
      <c r="N20" s="918"/>
      <c r="O20" s="916">
        <v>6.625</v>
      </c>
      <c r="P20" s="917">
        <v>102.822569941792</v>
      </c>
      <c r="Q20" s="917">
        <v>102.83214289914798</v>
      </c>
      <c r="R20" s="917">
        <v>102.78954249631599</v>
      </c>
      <c r="S20" s="917">
        <v>102.74694209348399</v>
      </c>
      <c r="T20" s="917">
        <v>102.70434169065199</v>
      </c>
      <c r="V20" s="937">
        <v>0.75</v>
      </c>
    </row>
    <row r="21" spans="1:22" ht="15.75">
      <c r="A21" s="916">
        <v>7.25</v>
      </c>
      <c r="B21" s="917">
        <v>103.77389531752299</v>
      </c>
      <c r="C21" s="917">
        <v>103.74604151706698</v>
      </c>
      <c r="D21" s="917">
        <v>103.66334101657898</v>
      </c>
      <c r="E21" s="917">
        <v>103.58064051609098</v>
      </c>
      <c r="F21" s="917">
        <v>103.49794001560298</v>
      </c>
      <c r="G21" s="918"/>
      <c r="H21" s="916">
        <v>7.25</v>
      </c>
      <c r="I21" s="917">
        <v>103.02678182875398</v>
      </c>
      <c r="J21" s="917">
        <v>102.88311779880597</v>
      </c>
      <c r="K21" s="917">
        <v>102.68278669528999</v>
      </c>
      <c r="L21" s="917">
        <v>102.48245559177397</v>
      </c>
      <c r="M21" s="917">
        <v>102.28212448825897</v>
      </c>
      <c r="N21" s="918"/>
      <c r="O21" s="916">
        <v>6.75</v>
      </c>
      <c r="P21" s="917">
        <v>102.845693524214</v>
      </c>
      <c r="Q21" s="917">
        <v>102.84826676640098</v>
      </c>
      <c r="R21" s="917">
        <v>102.798166668745</v>
      </c>
      <c r="S21" s="917">
        <v>102.74806657108898</v>
      </c>
      <c r="T21" s="917">
        <v>102.69796647343298</v>
      </c>
      <c r="V21" s="937">
        <v>0.75</v>
      </c>
    </row>
    <row r="22" spans="1:22" ht="15.75">
      <c r="A22" s="916">
        <v>7.375</v>
      </c>
      <c r="B22" s="917">
        <v>104.05795985239399</v>
      </c>
      <c r="C22" s="917">
        <v>104.03010605193799</v>
      </c>
      <c r="D22" s="917">
        <v>103.94740555144999</v>
      </c>
      <c r="E22" s="917">
        <v>103.86470505096199</v>
      </c>
      <c r="F22" s="917">
        <v>103.78200455047299</v>
      </c>
      <c r="G22" s="918"/>
      <c r="H22" s="916">
        <v>7.375</v>
      </c>
      <c r="I22" s="917">
        <v>103.28978799122901</v>
      </c>
      <c r="J22" s="917">
        <v>103.14360365203599</v>
      </c>
      <c r="K22" s="917">
        <v>102.940759360044</v>
      </c>
      <c r="L22" s="917">
        <v>102.73791506805199</v>
      </c>
      <c r="M22" s="917">
        <v>102.53507077605899</v>
      </c>
      <c r="N22" s="918"/>
      <c r="O22" s="916">
        <v>6.875</v>
      </c>
      <c r="P22" s="917">
        <v>103.130969683888</v>
      </c>
      <c r="Q22" s="917">
        <v>103.13354292607498</v>
      </c>
      <c r="R22" s="917">
        <v>103.083442828419</v>
      </c>
      <c r="S22" s="917">
        <v>103.03334273076298</v>
      </c>
      <c r="T22" s="917">
        <v>102.98324263310698</v>
      </c>
      <c r="V22" s="937">
        <v>0.75</v>
      </c>
    </row>
    <row r="23" spans="1:22" ht="15.75">
      <c r="A23" s="916">
        <v>7.5</v>
      </c>
      <c r="B23" s="917">
        <v>104.285091799776</v>
      </c>
      <c r="C23" s="917">
        <v>104.25723799932098</v>
      </c>
      <c r="D23" s="917">
        <v>104.174537498832</v>
      </c>
      <c r="E23" s="917">
        <v>104.09183699834399</v>
      </c>
      <c r="F23" s="917">
        <v>104.00913649785598</v>
      </c>
      <c r="G23" s="918"/>
      <c r="H23" s="916">
        <v>7.5</v>
      </c>
      <c r="I23" s="917">
        <v>103.48041317998499</v>
      </c>
      <c r="J23" s="917">
        <v>103.32956127080499</v>
      </c>
      <c r="K23" s="917">
        <v>103.122042796684</v>
      </c>
      <c r="L23" s="917">
        <v>102.91452432256298</v>
      </c>
      <c r="M23" s="917">
        <v>102.70700584844198</v>
      </c>
      <c r="N23" s="918"/>
      <c r="O23" s="916">
        <v>7</v>
      </c>
      <c r="P23" s="917">
        <v>103.36523479816199</v>
      </c>
      <c r="Q23" s="917">
        <v>103.36780804034998</v>
      </c>
      <c r="R23" s="917">
        <v>103.317707942694</v>
      </c>
      <c r="S23" s="917">
        <v>103.26760784503699</v>
      </c>
      <c r="T23" s="917">
        <v>103.21750774738098</v>
      </c>
      <c r="V23" s="937">
        <v>0.75</v>
      </c>
    </row>
    <row r="24" spans="1:22" ht="15.75">
      <c r="A24" s="916">
        <v>7.625</v>
      </c>
      <c r="B24" s="917">
        <v>104.407011495162</v>
      </c>
      <c r="C24" s="917">
        <v>104.379157694706</v>
      </c>
      <c r="D24" s="917">
        <v>104.29645719421799</v>
      </c>
      <c r="E24" s="917">
        <v>104.21375669372999</v>
      </c>
      <c r="F24" s="917">
        <v>104.13105619324099</v>
      </c>
      <c r="G24" s="918"/>
      <c r="H24" s="916">
        <v>7.625</v>
      </c>
      <c r="I24" s="917">
        <v>101.78924345317</v>
      </c>
      <c r="J24" s="917">
        <v>101.735904423222</v>
      </c>
      <c r="K24" s="917">
        <v>101.62589831970601</v>
      </c>
      <c r="L24" s="917">
        <v>101.51589221619101</v>
      </c>
      <c r="M24" s="917">
        <v>101.40588611267499</v>
      </c>
      <c r="N24" s="918"/>
      <c r="O24" s="916">
        <v>7.125</v>
      </c>
      <c r="P24" s="917">
        <v>103.61584406548599</v>
      </c>
      <c r="Q24" s="917">
        <v>103.61841730767298</v>
      </c>
      <c r="R24" s="917">
        <v>103.568317210017</v>
      </c>
      <c r="S24" s="917">
        <v>103.51821711236099</v>
      </c>
      <c r="T24" s="917">
        <v>103.46811701470398</v>
      </c>
      <c r="V24" s="937">
        <v>0.75</v>
      </c>
    </row>
    <row r="25" spans="1:22" ht="15.75">
      <c r="A25" s="916">
        <v>7.75</v>
      </c>
      <c r="B25" s="917">
        <v>103.92963179214699</v>
      </c>
      <c r="C25" s="917">
        <v>103.87312402033699</v>
      </c>
      <c r="D25" s="917">
        <v>103.75972283625499</v>
      </c>
      <c r="E25" s="917">
        <v>103.64632165217299</v>
      </c>
      <c r="F25" s="917">
        <v>103.53292046809098</v>
      </c>
      <c r="G25" s="918"/>
      <c r="H25" s="916">
        <v>7.75</v>
      </c>
      <c r="I25" s="917">
        <v>100.004862350415</v>
      </c>
      <c r="J25" s="917">
        <v>99.922969039867979</v>
      </c>
      <c r="K25" s="917">
        <v>99.782369064281994</v>
      </c>
      <c r="L25" s="917">
        <v>99.64176908869598</v>
      </c>
      <c r="M25" s="917">
        <v>99.501169113109981</v>
      </c>
      <c r="N25" s="918"/>
      <c r="O25" s="916">
        <v>7.25</v>
      </c>
      <c r="P25" s="917">
        <v>103.85784004875099</v>
      </c>
      <c r="Q25" s="917">
        <v>103.82998624829598</v>
      </c>
      <c r="R25" s="917">
        <v>103.74728574780698</v>
      </c>
      <c r="S25" s="917">
        <v>103.66458524731898</v>
      </c>
      <c r="T25" s="917">
        <v>103.58188474683098</v>
      </c>
      <c r="V25" s="937">
        <v>0.75</v>
      </c>
    </row>
    <row r="26" spans="1:22" ht="15.75">
      <c r="A26" s="916">
        <v>7.875</v>
      </c>
      <c r="B26" s="917">
        <v>104.24832243802199</v>
      </c>
      <c r="C26" s="917">
        <v>104.19181466621198</v>
      </c>
      <c r="D26" s="917">
        <v>104.07841348212999</v>
      </c>
      <c r="E26" s="917">
        <v>103.96501229804799</v>
      </c>
      <c r="F26" s="917">
        <v>103.85161111396599</v>
      </c>
      <c r="G26" s="918"/>
      <c r="H26" s="916">
        <v>7.875</v>
      </c>
      <c r="I26" s="917">
        <v>100.254828199741</v>
      </c>
      <c r="J26" s="917">
        <v>100.17283519843799</v>
      </c>
      <c r="K26" s="917">
        <v>100.032128411329</v>
      </c>
      <c r="L26" s="917">
        <v>99.891421624219987</v>
      </c>
      <c r="M26" s="917">
        <v>99.750714837109982</v>
      </c>
      <c r="N26" s="918"/>
      <c r="O26" s="916">
        <v>7.375</v>
      </c>
      <c r="P26" s="917">
        <v>104.17189984365899</v>
      </c>
      <c r="Q26" s="917">
        <v>104.14404604320298</v>
      </c>
      <c r="R26" s="917">
        <v>104.06134554271499</v>
      </c>
      <c r="S26" s="917">
        <v>103.97864504222699</v>
      </c>
      <c r="T26" s="917">
        <v>103.89594454173897</v>
      </c>
      <c r="V26" s="937">
        <v>0.75</v>
      </c>
    </row>
    <row r="27" spans="1:22" ht="15.75">
      <c r="A27" s="916">
        <v>8</v>
      </c>
      <c r="B27" s="917">
        <v>103.85093999620399</v>
      </c>
      <c r="C27" s="917">
        <v>103.79443222439399</v>
      </c>
      <c r="D27" s="917">
        <v>103.68103104031199</v>
      </c>
      <c r="E27" s="917">
        <v>103.56762985622998</v>
      </c>
      <c r="F27" s="917">
        <v>103.45422867214799</v>
      </c>
      <c r="G27" s="918"/>
      <c r="H27" s="916">
        <v>8</v>
      </c>
      <c r="I27" s="917">
        <v>99.746056809354997</v>
      </c>
      <c r="J27" s="917">
        <v>99.664163498807994</v>
      </c>
      <c r="K27" s="917">
        <v>99.523563523221995</v>
      </c>
      <c r="L27" s="917">
        <v>99.382963547635995</v>
      </c>
      <c r="M27" s="917">
        <v>99.242363572049982</v>
      </c>
      <c r="N27" s="918"/>
      <c r="O27" s="916">
        <v>7.5</v>
      </c>
      <c r="P27" s="917">
        <v>104.39236883741499</v>
      </c>
      <c r="Q27" s="917">
        <v>104.36451503695899</v>
      </c>
      <c r="R27" s="917">
        <v>104.281814536471</v>
      </c>
      <c r="S27" s="917">
        <v>104.19911403598199</v>
      </c>
      <c r="T27" s="917">
        <v>104.11641353549399</v>
      </c>
      <c r="V27" s="937">
        <v>0.75</v>
      </c>
    </row>
    <row r="28" spans="1:22" ht="15.75">
      <c r="A28" s="916">
        <v>8.125</v>
      </c>
      <c r="B28" s="917">
        <v>104.293440642899</v>
      </c>
      <c r="C28" s="917">
        <v>104.23693287108898</v>
      </c>
      <c r="D28" s="917">
        <v>104.123531687007</v>
      </c>
      <c r="E28" s="917">
        <v>104.01013050292499</v>
      </c>
      <c r="F28" s="917">
        <v>103.89672931884299</v>
      </c>
      <c r="G28" s="918"/>
      <c r="H28" s="916">
        <v>8.125</v>
      </c>
      <c r="I28" s="917">
        <v>100.03292836669399</v>
      </c>
      <c r="J28" s="917">
        <v>99.951035056146992</v>
      </c>
      <c r="K28" s="917">
        <v>99.810435080560993</v>
      </c>
      <c r="L28" s="917">
        <v>99.669835104975988</v>
      </c>
      <c r="M28" s="917">
        <v>99.529235129389988</v>
      </c>
      <c r="N28" s="918"/>
      <c r="O28" s="916">
        <v>7.625</v>
      </c>
      <c r="P28" s="917">
        <v>104.52294028381898</v>
      </c>
      <c r="Q28" s="917">
        <v>104.49499391337598</v>
      </c>
      <c r="R28" s="917">
        <v>104.41219423075898</v>
      </c>
      <c r="S28" s="917">
        <v>104.32939454814199</v>
      </c>
      <c r="T28" s="917">
        <v>104.24659486552498</v>
      </c>
      <c r="V28" s="937">
        <v>0.75</v>
      </c>
    </row>
    <row r="29" spans="1:22" ht="15.75">
      <c r="A29" s="919" t="s">
        <v>50</v>
      </c>
      <c r="B29" s="920"/>
      <c r="C29" s="921"/>
      <c r="D29" s="921"/>
      <c r="E29" s="921"/>
      <c r="F29" s="922"/>
      <c r="G29" s="918"/>
      <c r="H29" s="919" t="s">
        <v>50</v>
      </c>
      <c r="I29" s="920"/>
      <c r="J29" s="921"/>
      <c r="K29" s="921"/>
      <c r="L29" s="921"/>
      <c r="M29" s="922"/>
      <c r="N29" s="918"/>
      <c r="O29" s="919" t="s">
        <v>50</v>
      </c>
      <c r="P29" s="921"/>
      <c r="Q29" s="921"/>
      <c r="R29" s="921"/>
      <c r="S29" s="921"/>
      <c r="T29" s="922"/>
      <c r="V29" s="937">
        <v>0.75</v>
      </c>
    </row>
    <row r="30" spans="1:22" ht="15.75">
      <c r="A30" s="923"/>
      <c r="B30" s="924"/>
      <c r="C30" s="924"/>
      <c r="D30" s="924"/>
      <c r="E30" s="924"/>
      <c r="F30" s="924"/>
      <c r="G30" s="923"/>
      <c r="H30" s="923"/>
      <c r="I30" s="923"/>
      <c r="J30" s="923"/>
      <c r="K30" s="923"/>
      <c r="L30" s="923"/>
      <c r="M30" s="923"/>
      <c r="N30" s="923"/>
      <c r="O30" s="923"/>
      <c r="P30" s="923"/>
      <c r="Q30" s="923"/>
      <c r="R30" s="923"/>
      <c r="S30" s="923"/>
      <c r="T30" s="923"/>
    </row>
    <row r="31" spans="1:22" ht="15.75">
      <c r="A31" s="925"/>
      <c r="B31" s="925"/>
      <c r="C31" s="925"/>
      <c r="D31" s="925"/>
      <c r="E31" s="925"/>
      <c r="F31" s="925"/>
      <c r="G31" s="923"/>
      <c r="H31" s="925"/>
      <c r="I31" s="925"/>
      <c r="J31" s="925"/>
      <c r="K31" s="925"/>
      <c r="L31" s="925"/>
      <c r="M31" s="925"/>
      <c r="N31" s="923"/>
      <c r="O31" s="925"/>
      <c r="P31" s="925"/>
      <c r="Q31" s="925"/>
      <c r="R31" s="925"/>
      <c r="S31" s="925"/>
      <c r="T31" s="925"/>
    </row>
    <row r="32" spans="1:22" ht="18.75">
      <c r="A32" s="905" t="s">
        <v>528</v>
      </c>
      <c r="B32" s="906"/>
      <c r="C32" s="907"/>
      <c r="D32" s="907"/>
      <c r="E32" s="907"/>
      <c r="F32" s="908"/>
      <c r="G32" s="909"/>
      <c r="H32" s="905" t="s">
        <v>529</v>
      </c>
      <c r="I32" s="906"/>
      <c r="J32" s="907"/>
      <c r="K32" s="907"/>
      <c r="L32" s="907"/>
      <c r="M32" s="908"/>
      <c r="N32" s="909"/>
      <c r="O32" s="905" t="s">
        <v>530</v>
      </c>
      <c r="P32" s="906"/>
      <c r="Q32" s="907"/>
      <c r="R32" s="907"/>
      <c r="S32" s="907"/>
      <c r="T32" s="908"/>
    </row>
    <row r="33" spans="1:22" ht="18.75">
      <c r="A33" s="910">
        <v>200</v>
      </c>
      <c r="B33" s="911"/>
      <c r="C33" s="911"/>
      <c r="D33" s="911"/>
      <c r="E33" s="911"/>
      <c r="F33" s="912"/>
      <c r="G33" s="909"/>
      <c r="H33" s="910" t="s">
        <v>531</v>
      </c>
      <c r="I33" s="911"/>
      <c r="J33" s="911"/>
      <c r="K33" s="911"/>
      <c r="L33" s="911"/>
      <c r="M33" s="912"/>
      <c r="N33" s="909"/>
      <c r="O33" s="910">
        <v>110</v>
      </c>
      <c r="P33" s="911"/>
      <c r="Q33" s="911"/>
      <c r="R33" s="911"/>
      <c r="S33" s="911"/>
      <c r="T33" s="912"/>
    </row>
    <row r="34" spans="1:22" ht="15.75">
      <c r="A34" s="913" t="s">
        <v>285</v>
      </c>
      <c r="B34" s="914" t="s">
        <v>523</v>
      </c>
      <c r="C34" s="914" t="s">
        <v>524</v>
      </c>
      <c r="D34" s="914" t="s">
        <v>525</v>
      </c>
      <c r="E34" s="914" t="s">
        <v>526</v>
      </c>
      <c r="F34" s="914" t="s">
        <v>527</v>
      </c>
      <c r="G34" s="915"/>
      <c r="H34" s="913" t="s">
        <v>285</v>
      </c>
      <c r="I34" s="914" t="s">
        <v>523</v>
      </c>
      <c r="J34" s="914" t="s">
        <v>524</v>
      </c>
      <c r="K34" s="914" t="s">
        <v>525</v>
      </c>
      <c r="L34" s="914" t="s">
        <v>526</v>
      </c>
      <c r="M34" s="914" t="s">
        <v>527</v>
      </c>
      <c r="N34" s="915"/>
      <c r="O34" s="913" t="s">
        <v>285</v>
      </c>
      <c r="P34" s="914" t="s">
        <v>523</v>
      </c>
      <c r="Q34" s="914" t="s">
        <v>524</v>
      </c>
      <c r="R34" s="914" t="s">
        <v>525</v>
      </c>
      <c r="S34" s="914" t="s">
        <v>526</v>
      </c>
      <c r="T34" s="914" t="s">
        <v>527</v>
      </c>
      <c r="V34" s="928" t="s">
        <v>439</v>
      </c>
    </row>
    <row r="35" spans="1:22" ht="15.75">
      <c r="A35" s="916">
        <v>4.125</v>
      </c>
      <c r="B35" s="917">
        <v>97.355820020139888</v>
      </c>
      <c r="C35" s="917">
        <v>97.39582002013988</v>
      </c>
      <c r="D35" s="917">
        <v>97.385820020139889</v>
      </c>
      <c r="E35" s="917">
        <v>97.375820020139884</v>
      </c>
      <c r="F35" s="917">
        <v>97.365820020139878</v>
      </c>
      <c r="G35" s="918"/>
      <c r="H35" s="916">
        <v>4.125</v>
      </c>
      <c r="I35" s="917">
        <v>95.23221009582349</v>
      </c>
      <c r="J35" s="917">
        <v>95.258025525510988</v>
      </c>
      <c r="K35" s="917">
        <v>95.232827771604789</v>
      </c>
      <c r="L35" s="917">
        <v>95.207630017698492</v>
      </c>
      <c r="M35" s="917">
        <v>95.182432263792279</v>
      </c>
      <c r="N35" s="918"/>
      <c r="O35" s="916">
        <v>4.125</v>
      </c>
      <c r="P35" s="917">
        <v>97.449021544040008</v>
      </c>
      <c r="Q35" s="917">
        <v>97.474829852959289</v>
      </c>
      <c r="R35" s="917">
        <v>97.449624469658502</v>
      </c>
      <c r="S35" s="917">
        <v>97.424419086357702</v>
      </c>
      <c r="T35" s="917">
        <v>97.399213703056887</v>
      </c>
      <c r="V35" s="930">
        <v>0.75</v>
      </c>
    </row>
    <row r="36" spans="1:22" ht="15.75">
      <c r="A36" s="916">
        <v>4.25</v>
      </c>
      <c r="B36" s="917">
        <v>97.716148461330789</v>
      </c>
      <c r="C36" s="917">
        <v>97.756148461330781</v>
      </c>
      <c r="D36" s="917">
        <v>97.74614846133079</v>
      </c>
      <c r="E36" s="917">
        <v>97.736148461330785</v>
      </c>
      <c r="F36" s="917">
        <v>97.72614846133078</v>
      </c>
      <c r="G36" s="918"/>
      <c r="H36" s="916">
        <v>4.25</v>
      </c>
      <c r="I36" s="917">
        <v>95.634028201727887</v>
      </c>
      <c r="J36" s="917">
        <v>95.659751061428381</v>
      </c>
      <c r="K36" s="917">
        <v>95.63445412539329</v>
      </c>
      <c r="L36" s="917">
        <v>95.609157189358086</v>
      </c>
      <c r="M36" s="917">
        <v>95.583860253322982</v>
      </c>
      <c r="N36" s="918"/>
      <c r="O36" s="916">
        <v>4.25</v>
      </c>
      <c r="P36" s="917">
        <v>97.812941251616706</v>
      </c>
      <c r="Q36" s="917">
        <v>97.8386641113172</v>
      </c>
      <c r="R36" s="917">
        <v>97.813367175281996</v>
      </c>
      <c r="S36" s="917">
        <v>97.788070239246892</v>
      </c>
      <c r="T36" s="917">
        <v>97.762773303211688</v>
      </c>
      <c r="V36" s="930">
        <v>0.75</v>
      </c>
    </row>
    <row r="37" spans="1:22" ht="15.75">
      <c r="A37" s="916">
        <v>4.375</v>
      </c>
      <c r="B37" s="917">
        <v>98.022412734368402</v>
      </c>
      <c r="C37" s="917">
        <v>98.062412734368394</v>
      </c>
      <c r="D37" s="917">
        <v>98.052412734368403</v>
      </c>
      <c r="E37" s="917">
        <v>98.042412734368398</v>
      </c>
      <c r="F37" s="917">
        <v>98.032412734368393</v>
      </c>
      <c r="G37" s="918"/>
      <c r="H37" s="916">
        <v>4.375</v>
      </c>
      <c r="I37" s="917">
        <v>96.143295404452999</v>
      </c>
      <c r="J37" s="917">
        <v>96.169018264153493</v>
      </c>
      <c r="K37" s="917">
        <v>96.143721328118403</v>
      </c>
      <c r="L37" s="917">
        <v>96.118424392083199</v>
      </c>
      <c r="M37" s="917">
        <v>96.093127456047995</v>
      </c>
      <c r="N37" s="918"/>
      <c r="O37" s="916">
        <v>4.375</v>
      </c>
      <c r="P37" s="917">
        <v>98.122910954493904</v>
      </c>
      <c r="Q37" s="917">
        <v>98.148633814194383</v>
      </c>
      <c r="R37" s="917">
        <v>98.123336878159193</v>
      </c>
      <c r="S37" s="917">
        <v>98.098039942124089</v>
      </c>
      <c r="T37" s="917">
        <v>98.072743006088885</v>
      </c>
      <c r="V37" s="930">
        <v>0.75</v>
      </c>
    </row>
    <row r="38" spans="1:22" ht="15.75">
      <c r="A38" s="916">
        <v>4.5</v>
      </c>
      <c r="B38" s="917">
        <v>98.342972276252809</v>
      </c>
      <c r="C38" s="917">
        <v>98.382972276252801</v>
      </c>
      <c r="D38" s="917">
        <v>98.37297227625281</v>
      </c>
      <c r="E38" s="917">
        <v>98.362972276252805</v>
      </c>
      <c r="F38" s="917">
        <v>98.3529722762528</v>
      </c>
      <c r="G38" s="918"/>
      <c r="H38" s="916">
        <v>4.5</v>
      </c>
      <c r="I38" s="917">
        <v>96.640650905810105</v>
      </c>
      <c r="J38" s="917">
        <v>96.666373765510599</v>
      </c>
      <c r="K38" s="917">
        <v>96.641076829475509</v>
      </c>
      <c r="L38" s="917">
        <v>96.615779893440305</v>
      </c>
      <c r="M38" s="917">
        <v>96.5904829574052</v>
      </c>
      <c r="N38" s="918"/>
      <c r="O38" s="916">
        <v>4.5</v>
      </c>
      <c r="P38" s="917">
        <v>98.412585212775895</v>
      </c>
      <c r="Q38" s="917">
        <v>98.444275276252483</v>
      </c>
      <c r="R38" s="917">
        <v>98.425371772834495</v>
      </c>
      <c r="S38" s="917">
        <v>98.406468269416592</v>
      </c>
      <c r="T38" s="917">
        <v>98.38756476599859</v>
      </c>
      <c r="V38" s="930">
        <v>0.75</v>
      </c>
    </row>
    <row r="39" spans="1:22" ht="15.75">
      <c r="A39" s="916">
        <v>4.625</v>
      </c>
      <c r="B39" s="917">
        <v>98.741236459111605</v>
      </c>
      <c r="C39" s="917">
        <v>98.781236459111597</v>
      </c>
      <c r="D39" s="917">
        <v>98.771236459111606</v>
      </c>
      <c r="E39" s="917">
        <v>98.761236459111601</v>
      </c>
      <c r="F39" s="917">
        <v>98.751236459111595</v>
      </c>
      <c r="G39" s="918"/>
      <c r="H39" s="916">
        <v>4.625</v>
      </c>
      <c r="I39" s="917">
        <v>97.024716785446202</v>
      </c>
      <c r="J39" s="917">
        <v>97.050439645146696</v>
      </c>
      <c r="K39" s="917">
        <v>97.025142709111606</v>
      </c>
      <c r="L39" s="917">
        <v>96.999845773076402</v>
      </c>
      <c r="M39" s="917">
        <v>96.974548837041198</v>
      </c>
      <c r="N39" s="918"/>
      <c r="O39" s="916">
        <v>4.625</v>
      </c>
      <c r="P39" s="917">
        <v>98.809829152264399</v>
      </c>
      <c r="Q39" s="917">
        <v>98.844509938397195</v>
      </c>
      <c r="R39" s="917">
        <v>98.828810780682403</v>
      </c>
      <c r="S39" s="917">
        <v>98.813111622967497</v>
      </c>
      <c r="T39" s="917">
        <v>98.797412465252691</v>
      </c>
      <c r="V39" s="930">
        <v>0.75</v>
      </c>
    </row>
    <row r="40" spans="1:22" ht="15.75">
      <c r="A40" s="916">
        <v>4.75</v>
      </c>
      <c r="B40" s="917">
        <v>99.057327498271107</v>
      </c>
      <c r="C40" s="917">
        <v>99.097327498271099</v>
      </c>
      <c r="D40" s="917">
        <v>99.087327498271108</v>
      </c>
      <c r="E40" s="917">
        <v>99.077327498271103</v>
      </c>
      <c r="F40" s="917">
        <v>99.067327498271098</v>
      </c>
      <c r="G40" s="918"/>
      <c r="H40" s="916">
        <v>4.75</v>
      </c>
      <c r="I40" s="917">
        <v>97.329005151265903</v>
      </c>
      <c r="J40" s="917">
        <v>97.354728010966397</v>
      </c>
      <c r="K40" s="917">
        <v>97.329431074931307</v>
      </c>
      <c r="L40" s="917">
        <v>97.304134138896103</v>
      </c>
      <c r="M40" s="917">
        <v>97.278837202860998</v>
      </c>
      <c r="N40" s="918"/>
      <c r="O40" s="916">
        <v>4.75</v>
      </c>
      <c r="P40" s="917">
        <v>99.129469114859901</v>
      </c>
      <c r="Q40" s="917">
        <v>99.164149900992683</v>
      </c>
      <c r="R40" s="917">
        <v>99.148450743277792</v>
      </c>
      <c r="S40" s="917">
        <v>99.132751585563</v>
      </c>
      <c r="T40" s="917">
        <v>99.117052427848094</v>
      </c>
      <c r="V40" s="930">
        <v>0.75</v>
      </c>
    </row>
    <row r="41" spans="1:22" ht="15.75">
      <c r="A41" s="916">
        <v>4.875</v>
      </c>
      <c r="B41" s="917">
        <v>99.318347835501399</v>
      </c>
      <c r="C41" s="917">
        <v>99.358347835501391</v>
      </c>
      <c r="D41" s="917">
        <v>99.3483478355014</v>
      </c>
      <c r="E41" s="917">
        <v>99.338347835501395</v>
      </c>
      <c r="F41" s="917">
        <v>99.32834783550139</v>
      </c>
      <c r="G41" s="918"/>
      <c r="H41" s="916">
        <v>4.875</v>
      </c>
      <c r="I41" s="917">
        <v>97.571928056041799</v>
      </c>
      <c r="J41" s="917">
        <v>97.59764379497409</v>
      </c>
      <c r="K41" s="917">
        <v>97.572339229544397</v>
      </c>
      <c r="L41" s="917">
        <v>97.547034664114705</v>
      </c>
      <c r="M41" s="917">
        <v>97.521730098684998</v>
      </c>
      <c r="N41" s="918"/>
      <c r="O41" s="916">
        <v>4.875</v>
      </c>
      <c r="P41" s="917">
        <v>99.404797374717702</v>
      </c>
      <c r="Q41" s="917">
        <v>99.439471040082296</v>
      </c>
      <c r="R41" s="917">
        <v>99.423764252972902</v>
      </c>
      <c r="S41" s="917">
        <v>99.408057465863493</v>
      </c>
      <c r="T41" s="917">
        <v>99.392350678754084</v>
      </c>
      <c r="V41" s="930">
        <v>0.75</v>
      </c>
    </row>
    <row r="42" spans="1:22" ht="15.75">
      <c r="A42" s="916">
        <v>5</v>
      </c>
      <c r="B42" s="917">
        <v>99.531121707076892</v>
      </c>
      <c r="C42" s="917">
        <v>99.571121707076884</v>
      </c>
      <c r="D42" s="917">
        <v>99.561121707076893</v>
      </c>
      <c r="E42" s="917">
        <v>99.551121707076888</v>
      </c>
      <c r="F42" s="917">
        <v>99.541121707076883</v>
      </c>
      <c r="G42" s="918"/>
      <c r="H42" s="916">
        <v>5</v>
      </c>
      <c r="I42" s="917">
        <v>97.805705142135494</v>
      </c>
      <c r="J42" s="917">
        <v>97.831520571822992</v>
      </c>
      <c r="K42" s="917">
        <v>97.806322817916794</v>
      </c>
      <c r="L42" s="917">
        <v>97.781125064010496</v>
      </c>
      <c r="M42" s="917">
        <v>97.755927310104283</v>
      </c>
      <c r="N42" s="918"/>
      <c r="O42" s="916">
        <v>5</v>
      </c>
      <c r="P42" s="917">
        <v>99.650974063004995</v>
      </c>
      <c r="Q42" s="917">
        <v>99.68565484913799</v>
      </c>
      <c r="R42" s="917">
        <v>99.669955691422999</v>
      </c>
      <c r="S42" s="917">
        <v>99.654256533707994</v>
      </c>
      <c r="T42" s="917">
        <v>99.638557375992988</v>
      </c>
      <c r="V42" s="930">
        <v>0.75</v>
      </c>
    </row>
    <row r="43" spans="1:22" ht="15.75">
      <c r="A43" s="916">
        <v>5.125</v>
      </c>
      <c r="B43" s="917">
        <v>99.849456351169991</v>
      </c>
      <c r="C43" s="917">
        <v>99.889456351169983</v>
      </c>
      <c r="D43" s="917">
        <v>99.879456351169992</v>
      </c>
      <c r="E43" s="917">
        <v>99.869456351169987</v>
      </c>
      <c r="F43" s="917">
        <v>99.859456351169982</v>
      </c>
      <c r="G43" s="918"/>
      <c r="H43" s="916">
        <v>5.125</v>
      </c>
      <c r="I43" s="917">
        <v>98.130731782484901</v>
      </c>
      <c r="J43" s="917">
        <v>98.156454642185395</v>
      </c>
      <c r="K43" s="917">
        <v>98.131157706150304</v>
      </c>
      <c r="L43" s="917">
        <v>98.105860770115086</v>
      </c>
      <c r="M43" s="917">
        <v>98.080563834079982</v>
      </c>
      <c r="N43" s="918"/>
      <c r="O43" s="916">
        <v>5.125</v>
      </c>
      <c r="P43" s="917">
        <v>99.996880799533997</v>
      </c>
      <c r="Q43" s="917">
        <v>100.03688079953399</v>
      </c>
      <c r="R43" s="917">
        <v>100.026880799534</v>
      </c>
      <c r="S43" s="917">
        <v>100.01688079953399</v>
      </c>
      <c r="T43" s="917">
        <v>100.00688079953399</v>
      </c>
      <c r="V43" s="930">
        <v>0.75</v>
      </c>
    </row>
    <row r="44" spans="1:22" ht="15.75">
      <c r="A44" s="916">
        <v>5.25</v>
      </c>
      <c r="B44" s="917">
        <v>100.114624648456</v>
      </c>
      <c r="C44" s="917">
        <v>100.15462464845599</v>
      </c>
      <c r="D44" s="917">
        <v>100.144624648456</v>
      </c>
      <c r="E44" s="917">
        <v>100.134624648456</v>
      </c>
      <c r="F44" s="917">
        <v>100.12462464845599</v>
      </c>
      <c r="G44" s="918"/>
      <c r="H44" s="916">
        <v>5.25</v>
      </c>
      <c r="I44" s="917">
        <v>98.374314996763601</v>
      </c>
      <c r="J44" s="917">
        <v>98.400123305682882</v>
      </c>
      <c r="K44" s="917">
        <v>98.374917922382096</v>
      </c>
      <c r="L44" s="917">
        <v>98.349712539081295</v>
      </c>
      <c r="M44" s="917">
        <v>98.324507155780495</v>
      </c>
      <c r="N44" s="918"/>
      <c r="O44" s="916">
        <v>5.25</v>
      </c>
      <c r="P44" s="917">
        <v>100.27216454542399</v>
      </c>
      <c r="Q44" s="917">
        <v>100.31216454542398</v>
      </c>
      <c r="R44" s="917">
        <v>100.30216454542399</v>
      </c>
      <c r="S44" s="917">
        <v>100.29216454542399</v>
      </c>
      <c r="T44" s="917">
        <v>100.28216454542398</v>
      </c>
      <c r="V44" s="930">
        <v>0.75</v>
      </c>
    </row>
    <row r="45" spans="1:22" ht="15.75">
      <c r="A45" s="916">
        <v>5.375</v>
      </c>
      <c r="B45" s="917">
        <v>100.31508998092099</v>
      </c>
      <c r="C45" s="917">
        <v>100.35508998092098</v>
      </c>
      <c r="D45" s="917">
        <v>100.34508998092099</v>
      </c>
      <c r="E45" s="917">
        <v>100.33508998092098</v>
      </c>
      <c r="F45" s="917">
        <v>100.32508998092098</v>
      </c>
      <c r="G45" s="918"/>
      <c r="H45" s="916">
        <v>5.375</v>
      </c>
      <c r="I45" s="917">
        <v>98.543278559209199</v>
      </c>
      <c r="J45" s="917">
        <v>98.56908686812848</v>
      </c>
      <c r="K45" s="917">
        <v>98.543881484827693</v>
      </c>
      <c r="L45" s="917">
        <v>98.518676101526893</v>
      </c>
      <c r="M45" s="917">
        <v>98.493470718226177</v>
      </c>
      <c r="N45" s="918"/>
      <c r="O45" s="916">
        <v>5.375</v>
      </c>
      <c r="P45" s="917">
        <v>100.487507709689</v>
      </c>
      <c r="Q45" s="917">
        <v>100.52750770968899</v>
      </c>
      <c r="R45" s="917">
        <v>100.517507709689</v>
      </c>
      <c r="S45" s="917">
        <v>100.50750770968899</v>
      </c>
      <c r="T45" s="917">
        <v>100.49750770968899</v>
      </c>
      <c r="V45" s="930">
        <v>0.75</v>
      </c>
    </row>
    <row r="46" spans="1:22" ht="15.75">
      <c r="A46" s="916">
        <v>5.5</v>
      </c>
      <c r="B46" s="917">
        <v>100.485261641984</v>
      </c>
      <c r="C46" s="917">
        <v>100.52526164198399</v>
      </c>
      <c r="D46" s="917">
        <v>100.515261641984</v>
      </c>
      <c r="E46" s="917">
        <v>100.50526164198399</v>
      </c>
      <c r="F46" s="917">
        <v>100.49526164198399</v>
      </c>
      <c r="G46" s="918"/>
      <c r="H46" s="916">
        <v>5.5</v>
      </c>
      <c r="I46" s="917">
        <v>98.678050338272698</v>
      </c>
      <c r="J46" s="917">
        <v>98.703865767960195</v>
      </c>
      <c r="K46" s="917">
        <v>98.678668014053898</v>
      </c>
      <c r="L46" s="917">
        <v>98.653470260147699</v>
      </c>
      <c r="M46" s="917">
        <v>98.628272506241387</v>
      </c>
      <c r="N46" s="918"/>
      <c r="O46" s="916">
        <v>5.5</v>
      </c>
      <c r="P46" s="917">
        <v>100.686459511001</v>
      </c>
      <c r="Q46" s="917">
        <v>100.726459511001</v>
      </c>
      <c r="R46" s="917">
        <v>100.71645951100101</v>
      </c>
      <c r="S46" s="917">
        <v>100.706459511001</v>
      </c>
      <c r="T46" s="917">
        <v>100.696459511001</v>
      </c>
      <c r="V46" s="930">
        <v>0.75</v>
      </c>
    </row>
    <row r="47" spans="1:22" ht="15.75">
      <c r="A47" s="916">
        <v>5.625</v>
      </c>
      <c r="B47" s="917">
        <v>100.66197509816401</v>
      </c>
      <c r="C47" s="917">
        <v>100.701975098164</v>
      </c>
      <c r="D47" s="917">
        <v>100.69197509816401</v>
      </c>
      <c r="E47" s="917">
        <v>100.681975098164</v>
      </c>
      <c r="F47" s="917">
        <v>100.671975098164</v>
      </c>
      <c r="G47" s="918"/>
      <c r="H47" s="916">
        <v>5.625</v>
      </c>
      <c r="I47" s="917">
        <v>98.818052165221403</v>
      </c>
      <c r="J47" s="917">
        <v>98.843775024921896</v>
      </c>
      <c r="K47" s="917">
        <v>98.818478088886707</v>
      </c>
      <c r="L47" s="917">
        <v>98.793181152851602</v>
      </c>
      <c r="M47" s="917">
        <v>98.767884216816398</v>
      </c>
      <c r="N47" s="918"/>
      <c r="O47" s="916">
        <v>5.625</v>
      </c>
      <c r="P47" s="917">
        <v>100.874919495938</v>
      </c>
      <c r="Q47" s="917">
        <v>100.91491949593799</v>
      </c>
      <c r="R47" s="917">
        <v>100.904919495938</v>
      </c>
      <c r="S47" s="917">
        <v>100.894919495938</v>
      </c>
      <c r="T47" s="917">
        <v>100.88491949593799</v>
      </c>
      <c r="V47" s="930">
        <v>0.75</v>
      </c>
    </row>
    <row r="48" spans="1:22" ht="15.75">
      <c r="A48" s="916">
        <v>5.75</v>
      </c>
      <c r="B48" s="917">
        <v>100.837169188898</v>
      </c>
      <c r="C48" s="917">
        <v>100.87716918889799</v>
      </c>
      <c r="D48" s="917">
        <v>100.867169188898</v>
      </c>
      <c r="E48" s="917">
        <v>100.857169188898</v>
      </c>
      <c r="F48" s="917">
        <v>100.84716918889799</v>
      </c>
      <c r="G48" s="918"/>
      <c r="H48" s="916">
        <v>5.75</v>
      </c>
      <c r="I48" s="917">
        <v>98.676556192478699</v>
      </c>
      <c r="J48" s="917">
        <v>98.702364501397994</v>
      </c>
      <c r="K48" s="917">
        <v>98.677159118097208</v>
      </c>
      <c r="L48" s="917">
        <v>98.651953734796393</v>
      </c>
      <c r="M48" s="917">
        <v>98.626748351495593</v>
      </c>
      <c r="N48" s="918"/>
      <c r="O48" s="916">
        <v>5.75</v>
      </c>
      <c r="P48" s="917">
        <v>101.078609375501</v>
      </c>
      <c r="Q48" s="917">
        <v>101.11860937550099</v>
      </c>
      <c r="R48" s="917">
        <v>101.108609375501</v>
      </c>
      <c r="S48" s="917">
        <v>101.098609375501</v>
      </c>
      <c r="T48" s="917">
        <v>101.08860937550099</v>
      </c>
      <c r="V48" s="930">
        <v>0.75</v>
      </c>
    </row>
    <row r="49" spans="1:22" ht="15.75">
      <c r="A49" s="916">
        <v>5.875</v>
      </c>
      <c r="B49" s="917">
        <v>101.035959204626</v>
      </c>
      <c r="C49" s="917">
        <v>101.07595920462599</v>
      </c>
      <c r="D49" s="917">
        <v>101.065959204626</v>
      </c>
      <c r="E49" s="917">
        <v>101.05595920462599</v>
      </c>
      <c r="F49" s="917">
        <v>101.04595920462599</v>
      </c>
      <c r="G49" s="918"/>
      <c r="H49" s="916">
        <v>5.875</v>
      </c>
      <c r="I49" s="917">
        <v>98.842037797562298</v>
      </c>
      <c r="J49" s="917">
        <v>98.867760657262792</v>
      </c>
      <c r="K49" s="917">
        <v>98.842463721227602</v>
      </c>
      <c r="L49" s="917">
        <v>98.817166785192498</v>
      </c>
      <c r="M49" s="917">
        <v>98.791869849157294</v>
      </c>
      <c r="N49" s="918"/>
      <c r="O49" s="916">
        <v>5.875</v>
      </c>
      <c r="P49" s="917">
        <v>101.28534880826101</v>
      </c>
      <c r="Q49" s="917">
        <v>101.325348808261</v>
      </c>
      <c r="R49" s="917">
        <v>101.31534880826101</v>
      </c>
      <c r="S49" s="917">
        <v>101.305348808261</v>
      </c>
      <c r="T49" s="917">
        <v>101.295348808261</v>
      </c>
      <c r="V49" s="930">
        <v>0.75</v>
      </c>
    </row>
    <row r="50" spans="1:22" ht="15.75">
      <c r="A50" s="916">
        <v>6</v>
      </c>
      <c r="B50" s="917">
        <v>101.17800608733199</v>
      </c>
      <c r="C50" s="917">
        <v>101.21800608733199</v>
      </c>
      <c r="D50" s="917">
        <v>101.208006087332</v>
      </c>
      <c r="E50" s="917">
        <v>101.19800608733199</v>
      </c>
      <c r="F50" s="917">
        <v>101.18800608733198</v>
      </c>
      <c r="G50" s="918"/>
      <c r="H50" s="916">
        <v>6</v>
      </c>
      <c r="I50" s="917">
        <v>99.04424347339959</v>
      </c>
      <c r="J50" s="917">
        <v>99.059513045339685</v>
      </c>
      <c r="K50" s="917">
        <v>99.023016158132691</v>
      </c>
      <c r="L50" s="917">
        <v>98.986519270925598</v>
      </c>
      <c r="M50" s="917">
        <v>98.95002238371859</v>
      </c>
      <c r="N50" s="918"/>
      <c r="O50" s="916">
        <v>6</v>
      </c>
      <c r="P50" s="917">
        <v>101.44393858508801</v>
      </c>
      <c r="Q50" s="917">
        <v>101.483938585088</v>
      </c>
      <c r="R50" s="917">
        <v>101.47393858508801</v>
      </c>
      <c r="S50" s="917">
        <v>101.463938585088</v>
      </c>
      <c r="T50" s="917">
        <v>101.453938585088</v>
      </c>
      <c r="V50" s="930">
        <v>0.75</v>
      </c>
    </row>
    <row r="51" spans="1:22" ht="15.75">
      <c r="A51" s="916">
        <v>6.125</v>
      </c>
      <c r="B51" s="917">
        <v>101.344792777043</v>
      </c>
      <c r="C51" s="917">
        <v>101.38479277704299</v>
      </c>
      <c r="D51" s="917">
        <v>101.374792777043</v>
      </c>
      <c r="E51" s="917">
        <v>101.36479277704299</v>
      </c>
      <c r="F51" s="917">
        <v>101.35479277704299</v>
      </c>
      <c r="G51" s="918"/>
      <c r="H51" s="916">
        <v>6.125</v>
      </c>
      <c r="I51" s="917">
        <v>99.277339774113301</v>
      </c>
      <c r="J51" s="917">
        <v>99.287197562199182</v>
      </c>
      <c r="K51" s="917">
        <v>99.244902335148396</v>
      </c>
      <c r="L51" s="917">
        <v>99.202607108097595</v>
      </c>
      <c r="M51" s="917">
        <v>99.16031188104688</v>
      </c>
      <c r="N51" s="918"/>
      <c r="O51" s="916">
        <v>6.125</v>
      </c>
      <c r="P51" s="917">
        <v>101.62247277873099</v>
      </c>
      <c r="Q51" s="917">
        <v>101.66247277873099</v>
      </c>
      <c r="R51" s="917">
        <v>101.652472778731</v>
      </c>
      <c r="S51" s="917">
        <v>101.64247277873099</v>
      </c>
      <c r="T51" s="917">
        <v>101.63247277873099</v>
      </c>
      <c r="V51" s="930">
        <v>0.75</v>
      </c>
    </row>
    <row r="52" spans="1:22" ht="15.75">
      <c r="A52" s="916">
        <v>6.25</v>
      </c>
      <c r="B52" s="917">
        <v>101.48973243527999</v>
      </c>
      <c r="C52" s="917">
        <v>101.51376767290999</v>
      </c>
      <c r="D52" s="917">
        <v>101.486662570371</v>
      </c>
      <c r="E52" s="917">
        <v>101.459557467832</v>
      </c>
      <c r="F52" s="917">
        <v>101.43245236529299</v>
      </c>
      <c r="G52" s="918"/>
      <c r="H52" s="916">
        <v>6.25</v>
      </c>
      <c r="I52" s="917">
        <v>99.448115613990893</v>
      </c>
      <c r="J52" s="917">
        <v>99.457966281308586</v>
      </c>
      <c r="K52" s="917">
        <v>99.415663424863297</v>
      </c>
      <c r="L52" s="917">
        <v>99.373360568417993</v>
      </c>
      <c r="M52" s="917">
        <v>99.33105771197269</v>
      </c>
      <c r="N52" s="918"/>
      <c r="O52" s="916">
        <v>6.25</v>
      </c>
      <c r="P52" s="917">
        <v>101.789029710676</v>
      </c>
      <c r="Q52" s="917">
        <v>101.813072069074</v>
      </c>
      <c r="R52" s="917">
        <v>101.78597459593</v>
      </c>
      <c r="S52" s="917">
        <v>101.75887712278499</v>
      </c>
      <c r="T52" s="917">
        <v>101.731779649641</v>
      </c>
      <c r="V52" s="930">
        <v>0.75</v>
      </c>
    </row>
    <row r="53" spans="1:22" ht="15.75">
      <c r="A53" s="916">
        <v>6.375</v>
      </c>
      <c r="B53" s="917">
        <v>101.685848852812</v>
      </c>
      <c r="C53" s="917">
        <v>101.70998378119799</v>
      </c>
      <c r="D53" s="917">
        <v>101.68298549018199</v>
      </c>
      <c r="E53" s="917">
        <v>101.65598719916599</v>
      </c>
      <c r="F53" s="917">
        <v>101.62898890815099</v>
      </c>
      <c r="G53" s="918"/>
      <c r="H53" s="916">
        <v>6.375</v>
      </c>
      <c r="I53" s="917">
        <v>99.607428340930994</v>
      </c>
      <c r="J53" s="917">
        <v>99.617279008247991</v>
      </c>
      <c r="K53" s="917">
        <v>99.574976151803</v>
      </c>
      <c r="L53" s="917">
        <v>99.532673295357696</v>
      </c>
      <c r="M53" s="917">
        <v>99.490370438912294</v>
      </c>
      <c r="N53" s="918"/>
      <c r="O53" s="916">
        <v>6.375</v>
      </c>
      <c r="P53" s="917">
        <v>101.97921069142799</v>
      </c>
      <c r="Q53" s="917">
        <v>102.00334561981299</v>
      </c>
      <c r="R53" s="917">
        <v>101.97634732879699</v>
      </c>
      <c r="S53" s="917">
        <v>101.94934903778199</v>
      </c>
      <c r="T53" s="917">
        <v>101.92235074676599</v>
      </c>
      <c r="V53" s="930">
        <v>0.75</v>
      </c>
    </row>
    <row r="54" spans="1:22" ht="15.75">
      <c r="A54" s="916">
        <v>6.5</v>
      </c>
      <c r="B54" s="917">
        <v>101.833614739189</v>
      </c>
      <c r="C54" s="917">
        <v>101.85764997681999</v>
      </c>
      <c r="D54" s="917">
        <v>101.830544874281</v>
      </c>
      <c r="E54" s="917">
        <v>101.80343977174199</v>
      </c>
      <c r="F54" s="917">
        <v>101.77633466920298</v>
      </c>
      <c r="G54" s="918"/>
      <c r="H54" s="916">
        <v>6.5</v>
      </c>
      <c r="I54" s="917">
        <v>99.723600395928003</v>
      </c>
      <c r="J54" s="917">
        <v>99.733451063244985</v>
      </c>
      <c r="K54" s="917">
        <v>99.691148206799994</v>
      </c>
      <c r="L54" s="917">
        <v>99.648845350354989</v>
      </c>
      <c r="M54" s="917">
        <v>99.606542493909984</v>
      </c>
      <c r="N54" s="918"/>
      <c r="O54" s="916">
        <v>6.5</v>
      </c>
      <c r="P54" s="917">
        <v>102.13718238984599</v>
      </c>
      <c r="Q54" s="917">
        <v>102.16121762747699</v>
      </c>
      <c r="R54" s="917">
        <v>102.134112524938</v>
      </c>
      <c r="S54" s="917">
        <v>102.107007422398</v>
      </c>
      <c r="T54" s="917">
        <v>102.07990231985899</v>
      </c>
      <c r="V54" s="930">
        <v>0.75</v>
      </c>
    </row>
    <row r="55" spans="1:22" ht="15.75">
      <c r="A55" s="916" t="s">
        <v>50</v>
      </c>
      <c r="B55" s="917"/>
      <c r="C55" s="917"/>
      <c r="D55" s="917"/>
      <c r="E55" s="917"/>
      <c r="F55" s="917"/>
      <c r="G55" s="918"/>
      <c r="H55" s="916" t="s">
        <v>50</v>
      </c>
      <c r="I55" s="917"/>
      <c r="J55" s="917"/>
      <c r="K55" s="917"/>
      <c r="L55" s="917"/>
      <c r="M55" s="917"/>
      <c r="N55" s="918"/>
      <c r="O55" s="916" t="s">
        <v>50</v>
      </c>
      <c r="P55" s="917"/>
      <c r="Q55" s="917"/>
      <c r="R55" s="917"/>
      <c r="S55" s="917"/>
      <c r="T55" s="917"/>
      <c r="V55" s="917"/>
    </row>
    <row r="56" spans="1:22" ht="15.75">
      <c r="A56" s="916" t="s">
        <v>50</v>
      </c>
      <c r="B56" s="917"/>
      <c r="C56" s="917"/>
      <c r="D56" s="917"/>
      <c r="E56" s="917"/>
      <c r="F56" s="917"/>
      <c r="G56" s="918"/>
      <c r="H56" s="916" t="s">
        <v>50</v>
      </c>
      <c r="I56" s="917"/>
      <c r="J56" s="917"/>
      <c r="K56" s="917"/>
      <c r="L56" s="917"/>
      <c r="M56" s="917"/>
      <c r="N56" s="918"/>
      <c r="O56" s="916" t="s">
        <v>50</v>
      </c>
      <c r="P56" s="917"/>
      <c r="Q56" s="917"/>
      <c r="R56" s="917"/>
      <c r="S56" s="917"/>
      <c r="T56" s="917"/>
      <c r="V56" s="917"/>
    </row>
    <row r="57" spans="1:22" ht="15.75">
      <c r="A57" s="916" t="s">
        <v>50</v>
      </c>
      <c r="B57" s="917"/>
      <c r="C57" s="917"/>
      <c r="D57" s="917"/>
      <c r="E57" s="917"/>
      <c r="F57" s="917"/>
      <c r="G57" s="918"/>
      <c r="H57" s="916" t="s">
        <v>50</v>
      </c>
      <c r="I57" s="917"/>
      <c r="J57" s="917"/>
      <c r="K57" s="917"/>
      <c r="L57" s="917"/>
      <c r="M57" s="917"/>
      <c r="N57" s="918"/>
      <c r="O57" s="916" t="s">
        <v>50</v>
      </c>
      <c r="P57" s="917"/>
      <c r="Q57" s="917"/>
      <c r="R57" s="917"/>
      <c r="S57" s="917"/>
      <c r="T57" s="917"/>
      <c r="V57" s="917"/>
    </row>
    <row r="58" spans="1:22" ht="15.75">
      <c r="A58" s="916" t="s">
        <v>50</v>
      </c>
      <c r="B58" s="917"/>
      <c r="C58" s="917"/>
      <c r="D58" s="917"/>
      <c r="E58" s="917"/>
      <c r="F58" s="917"/>
      <c r="G58" s="918"/>
      <c r="H58" s="916" t="s">
        <v>50</v>
      </c>
      <c r="I58" s="917"/>
      <c r="J58" s="917"/>
      <c r="K58" s="917"/>
      <c r="L58" s="917"/>
      <c r="M58" s="917"/>
      <c r="N58" s="918"/>
      <c r="O58" s="916" t="s">
        <v>50</v>
      </c>
      <c r="P58" s="917"/>
      <c r="Q58" s="917"/>
      <c r="R58" s="917"/>
      <c r="S58" s="917"/>
      <c r="T58" s="917"/>
      <c r="V58" s="917"/>
    </row>
    <row r="59" spans="1:22" ht="15.75">
      <c r="A59" s="919" t="s">
        <v>50</v>
      </c>
      <c r="B59" s="926"/>
      <c r="C59" s="926"/>
      <c r="D59" s="926"/>
      <c r="E59" s="926"/>
      <c r="F59" s="927"/>
      <c r="G59" s="918"/>
      <c r="H59" s="919" t="s">
        <v>50</v>
      </c>
      <c r="I59" s="926"/>
      <c r="J59" s="926"/>
      <c r="K59" s="926"/>
      <c r="L59" s="926"/>
      <c r="M59" s="927"/>
      <c r="N59" s="918"/>
      <c r="O59" s="919" t="s">
        <v>50</v>
      </c>
      <c r="P59" s="926"/>
      <c r="Q59" s="926"/>
      <c r="R59" s="926"/>
      <c r="S59" s="926"/>
      <c r="T59" s="927"/>
      <c r="V59" s="917"/>
    </row>
    <row r="62" spans="1:22">
      <c r="A62" s="929" t="s">
        <v>540</v>
      </c>
    </row>
    <row r="63" spans="1:22" ht="18.75">
      <c r="A63" s="905" t="s">
        <v>533</v>
      </c>
      <c r="B63" s="906"/>
      <c r="C63" s="906"/>
      <c r="D63" s="906"/>
      <c r="E63" s="906"/>
      <c r="F63" s="931"/>
      <c r="G63" s="909"/>
      <c r="H63" s="905" t="s">
        <v>534</v>
      </c>
      <c r="I63" s="906"/>
      <c r="J63" s="906"/>
      <c r="K63" s="906"/>
      <c r="L63" s="906"/>
      <c r="M63" s="931"/>
      <c r="N63" s="909"/>
      <c r="O63" s="905" t="s">
        <v>535</v>
      </c>
      <c r="P63" s="906"/>
      <c r="Q63" s="907"/>
      <c r="R63" s="907"/>
      <c r="S63" s="907"/>
      <c r="T63" s="908"/>
    </row>
    <row r="64" spans="1:22" ht="18.75">
      <c r="A64" s="910" t="s">
        <v>536</v>
      </c>
      <c r="B64" s="911"/>
      <c r="C64" s="911"/>
      <c r="D64" s="911"/>
      <c r="E64" s="911"/>
      <c r="F64" s="912"/>
      <c r="G64" s="909"/>
      <c r="H64" s="910" t="s">
        <v>522</v>
      </c>
      <c r="I64" s="911"/>
      <c r="J64" s="911"/>
      <c r="K64" s="911"/>
      <c r="L64" s="911"/>
      <c r="M64" s="912"/>
      <c r="N64" s="909"/>
      <c r="O64" s="910">
        <v>120</v>
      </c>
      <c r="P64" s="911"/>
      <c r="Q64" s="911"/>
      <c r="R64" s="911"/>
      <c r="S64" s="911"/>
      <c r="T64" s="912"/>
    </row>
    <row r="65" spans="1:22" ht="15.75">
      <c r="A65" s="913" t="s">
        <v>285</v>
      </c>
      <c r="B65" s="914" t="s">
        <v>523</v>
      </c>
      <c r="C65" s="914" t="s">
        <v>524</v>
      </c>
      <c r="D65" s="914" t="s">
        <v>525</v>
      </c>
      <c r="E65" s="914" t="s">
        <v>526</v>
      </c>
      <c r="F65" s="914" t="s">
        <v>527</v>
      </c>
      <c r="G65" s="915"/>
      <c r="H65" s="913" t="s">
        <v>285</v>
      </c>
      <c r="I65" s="914" t="s">
        <v>523</v>
      </c>
      <c r="J65" s="914" t="s">
        <v>524</v>
      </c>
      <c r="K65" s="914" t="s">
        <v>525</v>
      </c>
      <c r="L65" s="914" t="s">
        <v>526</v>
      </c>
      <c r="M65" s="914" t="s">
        <v>527</v>
      </c>
      <c r="N65" s="915"/>
      <c r="O65" s="913" t="s">
        <v>285</v>
      </c>
      <c r="P65" s="914" t="s">
        <v>523</v>
      </c>
      <c r="Q65" s="914" t="s">
        <v>524</v>
      </c>
      <c r="R65" s="914" t="s">
        <v>525</v>
      </c>
      <c r="S65" s="914" t="s">
        <v>526</v>
      </c>
      <c r="T65" s="914" t="s">
        <v>527</v>
      </c>
      <c r="V65" s="928" t="s">
        <v>439</v>
      </c>
    </row>
    <row r="66" spans="1:22" ht="15.75">
      <c r="A66" s="916">
        <v>5.25</v>
      </c>
      <c r="B66" s="917">
        <v>98.955733818387785</v>
      </c>
      <c r="C66" s="932">
        <v>98.995733818387777</v>
      </c>
      <c r="D66" s="932">
        <v>98.985733818387786</v>
      </c>
      <c r="E66" s="932">
        <v>98.975733818387781</v>
      </c>
      <c r="F66" s="932">
        <v>98.965733818387776</v>
      </c>
      <c r="G66" s="918">
        <v>0</v>
      </c>
      <c r="H66" s="916">
        <v>5.25</v>
      </c>
      <c r="I66" s="917">
        <v>98.612531157254978</v>
      </c>
      <c r="J66" s="917">
        <v>98.573978081083084</v>
      </c>
      <c r="K66" s="917">
        <v>98.48582478518469</v>
      </c>
      <c r="L66" s="917">
        <v>98.397671489286282</v>
      </c>
      <c r="M66" s="917">
        <v>98.309518193387774</v>
      </c>
      <c r="N66" s="918">
        <v>0</v>
      </c>
      <c r="O66" s="916">
        <v>4.75</v>
      </c>
      <c r="P66" s="917">
        <v>97.70219247737819</v>
      </c>
      <c r="Q66" s="917">
        <v>97.604056694500585</v>
      </c>
      <c r="R66" s="917">
        <v>97.44605406998889</v>
      </c>
      <c r="S66" s="917">
        <v>97.28805144547718</v>
      </c>
      <c r="T66" s="917">
        <v>97.130048820965484</v>
      </c>
      <c r="V66" s="930">
        <v>0.75</v>
      </c>
    </row>
    <row r="67" spans="1:22" ht="15.75">
      <c r="A67" s="916">
        <v>5.375</v>
      </c>
      <c r="B67" s="932">
        <v>99.424580996296086</v>
      </c>
      <c r="C67" s="932">
        <v>99.446850283405482</v>
      </c>
      <c r="D67" s="932">
        <v>99.417853091022693</v>
      </c>
      <c r="E67" s="932">
        <v>99.388855898639889</v>
      </c>
      <c r="F67" s="932">
        <v>99.359858706257086</v>
      </c>
      <c r="G67" s="918">
        <v>0</v>
      </c>
      <c r="H67" s="916">
        <v>5.375</v>
      </c>
      <c r="I67" s="917">
        <v>99.08464686543681</v>
      </c>
      <c r="J67" s="917">
        <v>99.045346865436798</v>
      </c>
      <c r="K67" s="917">
        <v>98.956046865436804</v>
      </c>
      <c r="L67" s="917">
        <v>98.866746865436795</v>
      </c>
      <c r="M67" s="917">
        <v>98.777446865436801</v>
      </c>
      <c r="N67" s="918">
        <v>0</v>
      </c>
      <c r="O67" s="916">
        <v>4.875</v>
      </c>
      <c r="P67" s="917">
        <v>98.236315188166301</v>
      </c>
      <c r="Q67" s="917">
        <v>98.138179405288696</v>
      </c>
      <c r="R67" s="917">
        <v>97.980176780777001</v>
      </c>
      <c r="S67" s="917">
        <v>97.822174156265291</v>
      </c>
      <c r="T67" s="917">
        <v>97.664171531753595</v>
      </c>
      <c r="V67" s="930">
        <v>0.75</v>
      </c>
    </row>
    <row r="68" spans="1:22" ht="15.75">
      <c r="A68" s="916">
        <v>5.5</v>
      </c>
      <c r="B68" s="932">
        <v>99.850870210815785</v>
      </c>
      <c r="C68" s="932">
        <v>99.866602632690785</v>
      </c>
      <c r="D68" s="932">
        <v>99.830601656128295</v>
      </c>
      <c r="E68" s="932">
        <v>99.794600679565789</v>
      </c>
      <c r="F68" s="932">
        <v>99.758599703003284</v>
      </c>
      <c r="G68" s="918">
        <v>0</v>
      </c>
      <c r="H68" s="916">
        <v>5.5</v>
      </c>
      <c r="I68" s="917">
        <v>99.529935909058011</v>
      </c>
      <c r="J68" s="917">
        <v>99.472605196167294</v>
      </c>
      <c r="K68" s="917">
        <v>99.364008003784491</v>
      </c>
      <c r="L68" s="917">
        <v>99.255410811401688</v>
      </c>
      <c r="M68" s="917">
        <v>99.146813619018886</v>
      </c>
      <c r="N68" s="918">
        <v>0</v>
      </c>
      <c r="O68" s="916">
        <v>5</v>
      </c>
      <c r="P68" s="917">
        <v>98.746580051717999</v>
      </c>
      <c r="Q68" s="917">
        <v>98.643780165650284</v>
      </c>
      <c r="R68" s="917">
        <v>98.480780287720606</v>
      </c>
      <c r="S68" s="917">
        <v>98.317780409790899</v>
      </c>
      <c r="T68" s="917">
        <v>98.154780531861192</v>
      </c>
      <c r="V68" s="930">
        <v>0.75</v>
      </c>
    </row>
    <row r="69" spans="1:22" ht="15.75">
      <c r="A69" s="916">
        <v>5.625</v>
      </c>
      <c r="B69" s="932">
        <v>100.29187292544398</v>
      </c>
      <c r="C69" s="932">
        <v>100.30387406476699</v>
      </c>
      <c r="D69" s="932">
        <v>100.26387528546999</v>
      </c>
      <c r="E69" s="932">
        <v>100.22387650617299</v>
      </c>
      <c r="F69" s="932">
        <v>100.18387772687598</v>
      </c>
      <c r="G69" s="918">
        <v>0</v>
      </c>
      <c r="H69" s="916">
        <v>5.625</v>
      </c>
      <c r="I69" s="917">
        <v>100.10313834699311</v>
      </c>
      <c r="J69" s="917">
        <v>100.04407076886808</v>
      </c>
      <c r="K69" s="917">
        <v>99.933269792305595</v>
      </c>
      <c r="L69" s="917">
        <v>99.822468815743093</v>
      </c>
      <c r="M69" s="917">
        <v>99.711667839180592</v>
      </c>
      <c r="N69" s="918">
        <v>0</v>
      </c>
      <c r="O69" s="916">
        <v>5.125</v>
      </c>
      <c r="P69" s="917">
        <v>99.218522371136601</v>
      </c>
      <c r="Q69" s="917">
        <v>99.117588126344884</v>
      </c>
      <c r="R69" s="917">
        <v>98.956587149782393</v>
      </c>
      <c r="S69" s="917">
        <v>98.795586173219888</v>
      </c>
      <c r="T69" s="917">
        <v>98.634585196657383</v>
      </c>
      <c r="V69" s="930">
        <v>0.75</v>
      </c>
    </row>
    <row r="70" spans="1:22" ht="15.75">
      <c r="A70" s="916">
        <v>5.75</v>
      </c>
      <c r="B70" s="932">
        <v>100.62063068710398</v>
      </c>
      <c r="C70" s="932">
        <v>100.64756407740298</v>
      </c>
      <c r="D70" s="932">
        <v>100.62356413843798</v>
      </c>
      <c r="E70" s="932">
        <v>100.59956419947298</v>
      </c>
      <c r="F70" s="932">
        <v>100.57556426050797</v>
      </c>
      <c r="G70" s="918">
        <v>0</v>
      </c>
      <c r="H70" s="916">
        <v>5.75</v>
      </c>
      <c r="I70" s="917">
        <v>100.41340658635478</v>
      </c>
      <c r="J70" s="917">
        <v>100.36409402125068</v>
      </c>
      <c r="K70" s="917">
        <v>100.26424841578189</v>
      </c>
      <c r="L70" s="917">
        <v>100.16440281031318</v>
      </c>
      <c r="M70" s="917">
        <v>100.06455720484438</v>
      </c>
      <c r="N70" s="918">
        <v>0</v>
      </c>
      <c r="O70" s="916">
        <v>5.25</v>
      </c>
      <c r="P70" s="917">
        <v>99.754939939099003</v>
      </c>
      <c r="Q70" s="917">
        <v>99.642811846651085</v>
      </c>
      <c r="R70" s="917">
        <v>99.469817461885498</v>
      </c>
      <c r="S70" s="917">
        <v>99.296823077119896</v>
      </c>
      <c r="T70" s="917">
        <v>99.123828692354195</v>
      </c>
      <c r="V70" s="930">
        <v>0.75</v>
      </c>
    </row>
    <row r="71" spans="1:22" ht="15.75">
      <c r="A71" s="916">
        <v>5.875</v>
      </c>
      <c r="B71" s="932">
        <v>101.021341851633</v>
      </c>
      <c r="C71" s="932">
        <v>101.03520863223198</v>
      </c>
      <c r="D71" s="932">
        <v>100.99720875430199</v>
      </c>
      <c r="E71" s="932">
        <v>100.95920887637199</v>
      </c>
      <c r="F71" s="932">
        <v>100.92120899844299</v>
      </c>
      <c r="G71" s="918">
        <v>0</v>
      </c>
      <c r="H71" s="916">
        <v>5.875</v>
      </c>
      <c r="I71" s="917">
        <v>100.8113955422251</v>
      </c>
      <c r="J71" s="917">
        <v>100.76117893252449</v>
      </c>
      <c r="K71" s="917">
        <v>100.66002899355969</v>
      </c>
      <c r="L71" s="917">
        <v>100.5588790545949</v>
      </c>
      <c r="M71" s="917">
        <v>100.45772911563</v>
      </c>
      <c r="N71" s="918">
        <v>0</v>
      </c>
      <c r="O71" s="916">
        <v>5.375</v>
      </c>
      <c r="P71" s="917">
        <v>100.19988436748399</v>
      </c>
      <c r="Q71" s="917">
        <v>100.08495069235398</v>
      </c>
      <c r="R71" s="917">
        <v>99.908950326143085</v>
      </c>
      <c r="S71" s="917">
        <v>99.732949959932085</v>
      </c>
      <c r="T71" s="917">
        <v>99.556949593721185</v>
      </c>
      <c r="V71" s="930">
        <v>0.75</v>
      </c>
    </row>
    <row r="72" spans="1:22" ht="15.75">
      <c r="A72" s="916">
        <v>6</v>
      </c>
      <c r="B72" s="932">
        <v>101.328468472499</v>
      </c>
      <c r="C72" s="932">
        <v>101.33579838786299</v>
      </c>
      <c r="D72" s="932">
        <v>101.290794725754</v>
      </c>
      <c r="E72" s="932">
        <v>101.24579106364499</v>
      </c>
      <c r="F72" s="932">
        <v>101.20078740153498</v>
      </c>
      <c r="G72" s="918">
        <v>0</v>
      </c>
      <c r="H72" s="916">
        <v>6</v>
      </c>
      <c r="I72" s="917">
        <v>101.1554837923229</v>
      </c>
      <c r="J72" s="917">
        <v>101.0988521110078</v>
      </c>
      <c r="K72" s="917">
        <v>100.9901538810273</v>
      </c>
      <c r="L72" s="917">
        <v>100.88145565104689</v>
      </c>
      <c r="M72" s="917">
        <v>100.77275742106639</v>
      </c>
      <c r="N72" s="918">
        <v>0</v>
      </c>
      <c r="O72" s="916">
        <v>5.5</v>
      </c>
      <c r="P72" s="917">
        <v>100.62709999552298</v>
      </c>
      <c r="Q72" s="917">
        <v>100.51309914103098</v>
      </c>
      <c r="R72" s="917">
        <v>100.33809822550299</v>
      </c>
      <c r="S72" s="917">
        <v>100.16309730997598</v>
      </c>
      <c r="T72" s="917">
        <v>99.988096394448775</v>
      </c>
      <c r="V72" s="930">
        <v>0.75</v>
      </c>
    </row>
    <row r="73" spans="1:22" ht="15.75">
      <c r="A73" s="916">
        <v>6.125</v>
      </c>
      <c r="B73" s="932">
        <v>101.54701542642999</v>
      </c>
      <c r="C73" s="932">
        <v>101.55155400064899</v>
      </c>
      <c r="D73" s="932">
        <v>101.50355961588299</v>
      </c>
      <c r="E73" s="932">
        <v>101.45556523111799</v>
      </c>
      <c r="F73" s="932">
        <v>101.40757084635199</v>
      </c>
      <c r="G73" s="918">
        <v>0</v>
      </c>
      <c r="H73" s="916">
        <v>6.125</v>
      </c>
      <c r="I73" s="917">
        <v>101.39490883870201</v>
      </c>
      <c r="J73" s="917">
        <v>101.34422869547298</v>
      </c>
      <c r="K73" s="917">
        <v>101.241282113442</v>
      </c>
      <c r="L73" s="917">
        <v>101.138335531411</v>
      </c>
      <c r="M73" s="917">
        <v>101.035388949379</v>
      </c>
      <c r="N73" s="918">
        <v>0</v>
      </c>
      <c r="O73" s="916">
        <v>5.625</v>
      </c>
      <c r="P73" s="917">
        <v>101.020727182638</v>
      </c>
      <c r="Q73" s="917">
        <v>100.90206222495499</v>
      </c>
      <c r="R73" s="917">
        <v>100.72206405601</v>
      </c>
      <c r="S73" s="917">
        <v>100.54206588706499</v>
      </c>
      <c r="T73" s="917">
        <v>100.36206771811999</v>
      </c>
      <c r="V73" s="930">
        <v>0.75</v>
      </c>
    </row>
    <row r="74" spans="1:22" ht="15.75">
      <c r="A74" s="916">
        <v>6.25</v>
      </c>
      <c r="B74" s="932">
        <v>101.82011035886799</v>
      </c>
      <c r="C74" s="932">
        <v>101.85450631427199</v>
      </c>
      <c r="D74" s="932">
        <v>101.838501980776</v>
      </c>
      <c r="E74" s="932">
        <v>101.82249764727999</v>
      </c>
      <c r="F74" s="932">
        <v>101.80649331378299</v>
      </c>
      <c r="G74" s="918">
        <v>0</v>
      </c>
      <c r="H74" s="916">
        <v>6.25</v>
      </c>
      <c r="I74" s="917">
        <v>101.666939562156</v>
      </c>
      <c r="J74" s="917">
        <v>101.64460674151799</v>
      </c>
      <c r="K74" s="917">
        <v>101.572207290834</v>
      </c>
      <c r="L74" s="917">
        <v>101.49980784015099</v>
      </c>
      <c r="M74" s="917">
        <v>101.42740838946698</v>
      </c>
      <c r="N74" s="918">
        <v>0</v>
      </c>
      <c r="O74" s="916">
        <v>5.75</v>
      </c>
      <c r="P74" s="917">
        <v>101.091154209813</v>
      </c>
      <c r="Q74" s="917">
        <v>100.99395124757399</v>
      </c>
      <c r="R74" s="917">
        <v>100.836948073746</v>
      </c>
      <c r="S74" s="917">
        <v>100.67994489991699</v>
      </c>
      <c r="T74" s="917">
        <v>100.52294172608899</v>
      </c>
      <c r="V74" s="930">
        <v>0.75</v>
      </c>
    </row>
    <row r="75" spans="1:22" ht="15.75">
      <c r="A75" s="916">
        <v>6.375</v>
      </c>
      <c r="B75" s="932">
        <v>102.12984459216899</v>
      </c>
      <c r="C75" s="932">
        <v>102.15771080310599</v>
      </c>
      <c r="D75" s="932">
        <v>102.134710314825</v>
      </c>
      <c r="E75" s="932">
        <v>102.11170982654399</v>
      </c>
      <c r="F75" s="932">
        <v>102.08870933826299</v>
      </c>
      <c r="G75" s="918">
        <v>0</v>
      </c>
      <c r="H75" s="916">
        <v>6.375</v>
      </c>
      <c r="I75" s="917">
        <v>101.973927742397</v>
      </c>
      <c r="J75" s="917">
        <v>101.94395805652398</v>
      </c>
      <c r="K75" s="917">
        <v>101.86345482166099</v>
      </c>
      <c r="L75" s="917">
        <v>101.78295158679799</v>
      </c>
      <c r="M75" s="917">
        <v>101.70244835193398</v>
      </c>
      <c r="N75" s="918">
        <v>0</v>
      </c>
      <c r="O75" s="916">
        <v>5.875</v>
      </c>
      <c r="P75" s="917">
        <v>101.50385587789999</v>
      </c>
      <c r="Q75" s="917">
        <v>101.40572721578999</v>
      </c>
      <c r="R75" s="917">
        <v>101.247732220673</v>
      </c>
      <c r="S75" s="917">
        <v>101.08973722555599</v>
      </c>
      <c r="T75" s="917">
        <v>100.93174223043899</v>
      </c>
      <c r="V75" s="930">
        <v>0.75</v>
      </c>
    </row>
    <row r="76" spans="1:22" ht="15.75">
      <c r="A76" s="916">
        <v>6.5</v>
      </c>
      <c r="B76" s="932">
        <v>102.361279956546</v>
      </c>
      <c r="C76" s="932">
        <v>102.38634770556899</v>
      </c>
      <c r="D76" s="932">
        <v>102.360348865237</v>
      </c>
      <c r="E76" s="932">
        <v>102.33435002490499</v>
      </c>
      <c r="F76" s="932">
        <v>102.30835118457298</v>
      </c>
      <c r="G76" s="918">
        <v>0</v>
      </c>
      <c r="H76" s="916">
        <v>6.5</v>
      </c>
      <c r="I76" s="917">
        <v>102.19373957161699</v>
      </c>
      <c r="J76" s="917">
        <v>102.15672142383097</v>
      </c>
      <c r="K76" s="917">
        <v>102.06896983691699</v>
      </c>
      <c r="L76" s="917">
        <v>101.98121825000298</v>
      </c>
      <c r="M76" s="917">
        <v>101.89346666308899</v>
      </c>
      <c r="N76" s="918">
        <v>0</v>
      </c>
      <c r="O76" s="916">
        <v>6</v>
      </c>
      <c r="P76" s="917">
        <v>101.894835806812</v>
      </c>
      <c r="Q76" s="917">
        <v>101.793908682789</v>
      </c>
      <c r="R76" s="917">
        <v>101.63291533562099</v>
      </c>
      <c r="S76" s="917">
        <v>101.47192198845299</v>
      </c>
      <c r="T76" s="917">
        <v>101.31092864128499</v>
      </c>
      <c r="V76" s="930">
        <v>0.75</v>
      </c>
    </row>
    <row r="77" spans="1:22" ht="15.75">
      <c r="A77" s="916">
        <v>6.625</v>
      </c>
      <c r="B77" s="932">
        <v>102.54935112847599</v>
      </c>
      <c r="C77" s="932">
        <v>102.57441887749998</v>
      </c>
      <c r="D77" s="932">
        <v>102.54842003716799</v>
      </c>
      <c r="E77" s="932">
        <v>102.52242119683599</v>
      </c>
      <c r="F77" s="932">
        <v>102.49642235650398</v>
      </c>
      <c r="G77" s="918">
        <v>0</v>
      </c>
      <c r="H77" s="916">
        <v>6.625</v>
      </c>
      <c r="I77" s="917">
        <v>102.28308189833299</v>
      </c>
      <c r="J77" s="917">
        <v>102.24641375054698</v>
      </c>
      <c r="K77" s="917">
        <v>102.15901216363299</v>
      </c>
      <c r="L77" s="917">
        <v>102.071610576719</v>
      </c>
      <c r="M77" s="917">
        <v>101.98420898980498</v>
      </c>
      <c r="N77" s="918">
        <v>0</v>
      </c>
      <c r="O77" s="916">
        <v>6.125</v>
      </c>
      <c r="P77" s="917">
        <v>102.26078028848799</v>
      </c>
      <c r="Q77" s="917">
        <v>102.15704758178198</v>
      </c>
      <c r="R77" s="917">
        <v>101.99304825316899</v>
      </c>
      <c r="S77" s="917">
        <v>101.82904892455599</v>
      </c>
      <c r="T77" s="917">
        <v>101.66504959594299</v>
      </c>
      <c r="V77" s="930">
        <v>0.75</v>
      </c>
    </row>
    <row r="78" spans="1:22" ht="15.75">
      <c r="A78" s="916">
        <v>6.75</v>
      </c>
      <c r="B78" s="932">
        <v>102.802433869761</v>
      </c>
      <c r="C78" s="932">
        <v>102.83497130465699</v>
      </c>
      <c r="D78" s="932">
        <v>102.81697569918799</v>
      </c>
      <c r="E78" s="932">
        <v>102.79898009371999</v>
      </c>
      <c r="F78" s="932">
        <v>102.78098448825099</v>
      </c>
      <c r="G78" s="918">
        <v>0</v>
      </c>
      <c r="H78" s="916">
        <v>6.75</v>
      </c>
      <c r="I78" s="917">
        <v>102.547035639781</v>
      </c>
      <c r="J78" s="917">
        <v>102.51547307467699</v>
      </c>
      <c r="K78" s="917">
        <v>102.43337746920798</v>
      </c>
      <c r="L78" s="917">
        <v>102.35128186373899</v>
      </c>
      <c r="M78" s="917">
        <v>102.26918625826998</v>
      </c>
      <c r="N78" s="918">
        <v>0</v>
      </c>
      <c r="O78" s="916">
        <v>6.25</v>
      </c>
      <c r="P78" s="917">
        <v>102.364731214497</v>
      </c>
      <c r="Q78" s="917">
        <v>102.31513058786898</v>
      </c>
      <c r="R78" s="917">
        <v>102.20912991648299</v>
      </c>
      <c r="S78" s="917">
        <v>102.10312924509599</v>
      </c>
      <c r="T78" s="917">
        <v>101.99712857370898</v>
      </c>
      <c r="V78" s="930">
        <v>0.75</v>
      </c>
    </row>
    <row r="79" spans="1:22" ht="15.75">
      <c r="A79" s="916">
        <v>6.875</v>
      </c>
      <c r="B79" s="932">
        <v>103.070252336851</v>
      </c>
      <c r="C79" s="932">
        <v>103.10091700970298</v>
      </c>
      <c r="D79" s="932">
        <v>103.080914873472</v>
      </c>
      <c r="E79" s="932">
        <v>103.06091273724199</v>
      </c>
      <c r="F79" s="932">
        <v>103.04091060101098</v>
      </c>
      <c r="G79" s="918">
        <v>0</v>
      </c>
      <c r="H79" s="916">
        <v>6.875</v>
      </c>
      <c r="I79" s="917">
        <v>102.80811976035399</v>
      </c>
      <c r="J79" s="917">
        <v>102.77441725384298</v>
      </c>
      <c r="K79" s="917">
        <v>102.69011456829598</v>
      </c>
      <c r="L79" s="917">
        <v>102.60581188274999</v>
      </c>
      <c r="M79" s="917">
        <v>102.52150919720297</v>
      </c>
      <c r="N79" s="918">
        <v>0</v>
      </c>
      <c r="O79" s="916">
        <v>6.375</v>
      </c>
      <c r="P79" s="917">
        <v>102.748662068427</v>
      </c>
      <c r="Q79" s="917">
        <v>102.69999426243798</v>
      </c>
      <c r="R79" s="917">
        <v>102.594993041734</v>
      </c>
      <c r="S79" s="917">
        <v>102.48999182103098</v>
      </c>
      <c r="T79" s="917">
        <v>102.38499060032798</v>
      </c>
      <c r="V79" s="930">
        <v>0.75</v>
      </c>
    </row>
    <row r="80" spans="1:22" ht="15.75">
      <c r="A80" s="916">
        <v>7</v>
      </c>
      <c r="B80" s="932">
        <v>103.26161207278</v>
      </c>
      <c r="C80" s="932">
        <v>103.29507520754598</v>
      </c>
      <c r="D80" s="932">
        <v>103.27807142336599</v>
      </c>
      <c r="E80" s="932">
        <v>103.26106763918598</v>
      </c>
      <c r="F80" s="932">
        <v>103.24406385500698</v>
      </c>
      <c r="G80" s="918">
        <v>0</v>
      </c>
      <c r="H80" s="916">
        <v>7</v>
      </c>
      <c r="I80" s="917">
        <v>103.00061176760398</v>
      </c>
      <c r="J80" s="917">
        <v>102.96882490236997</v>
      </c>
      <c r="K80" s="917">
        <v>102.88657111818999</v>
      </c>
      <c r="L80" s="917">
        <v>102.80431733401097</v>
      </c>
      <c r="M80" s="917">
        <v>102.72206354983098</v>
      </c>
      <c r="N80" s="918">
        <v>0</v>
      </c>
      <c r="O80" s="916">
        <v>6.5</v>
      </c>
      <c r="P80" s="917">
        <v>103.171705766104</v>
      </c>
      <c r="Q80" s="917">
        <v>103.11837385692499</v>
      </c>
      <c r="R80" s="917">
        <v>103.008375382803</v>
      </c>
      <c r="S80" s="917">
        <v>102.89837690868198</v>
      </c>
      <c r="T80" s="917">
        <v>102.78837843456098</v>
      </c>
      <c r="V80" s="930">
        <v>0.75</v>
      </c>
    </row>
    <row r="81" spans="1:22" ht="15.75">
      <c r="A81" s="916">
        <v>7.125</v>
      </c>
      <c r="B81" s="932">
        <v>103.44992205721799</v>
      </c>
      <c r="C81" s="932">
        <v>103.48058673006997</v>
      </c>
      <c r="D81" s="932">
        <v>103.46058459383899</v>
      </c>
      <c r="E81" s="932">
        <v>103.44058245760898</v>
      </c>
      <c r="F81" s="932">
        <v>103.42058032137798</v>
      </c>
      <c r="G81" s="918">
        <v>0</v>
      </c>
      <c r="H81" s="916">
        <v>7.125</v>
      </c>
      <c r="I81" s="917">
        <v>102.89878868726399</v>
      </c>
      <c r="J81" s="917">
        <v>102.86173618075298</v>
      </c>
      <c r="K81" s="917">
        <v>102.77408349520599</v>
      </c>
      <c r="L81" s="917">
        <v>102.68643080965899</v>
      </c>
      <c r="M81" s="917">
        <v>102.59877812411298</v>
      </c>
      <c r="N81" s="918">
        <v>0</v>
      </c>
      <c r="O81" s="916">
        <v>6.625</v>
      </c>
      <c r="P81" s="917">
        <v>103.46047735145999</v>
      </c>
      <c r="Q81" s="917">
        <v>103.40433985959798</v>
      </c>
      <c r="R81" s="917">
        <v>103.29133540403099</v>
      </c>
      <c r="S81" s="917">
        <v>103.17833094846499</v>
      </c>
      <c r="T81" s="917">
        <v>103.06532649289798</v>
      </c>
      <c r="V81" s="930">
        <v>0.75</v>
      </c>
    </row>
    <row r="82" spans="1:22" ht="15.75">
      <c r="A82" s="916">
        <v>7.25</v>
      </c>
      <c r="B82" s="932">
        <v>103.52358149509499</v>
      </c>
      <c r="C82" s="932">
        <v>103.47584650974298</v>
      </c>
      <c r="D82" s="932">
        <v>103.37184473972398</v>
      </c>
      <c r="E82" s="932">
        <v>103.26784296970398</v>
      </c>
      <c r="F82" s="932">
        <v>103.16384119968498</v>
      </c>
      <c r="G82" s="918">
        <v>0</v>
      </c>
      <c r="H82" s="916">
        <v>7.25</v>
      </c>
      <c r="I82" s="917">
        <v>102.90777821140298</v>
      </c>
      <c r="J82" s="917">
        <v>102.78734168796598</v>
      </c>
      <c r="K82" s="917">
        <v>102.61083826999699</v>
      </c>
      <c r="L82" s="917">
        <v>102.43433485202797</v>
      </c>
      <c r="M82" s="917">
        <v>102.25783143405998</v>
      </c>
      <c r="N82" s="918">
        <v>0</v>
      </c>
      <c r="O82" s="916">
        <v>6.75</v>
      </c>
      <c r="P82" s="917">
        <v>103.146833864383</v>
      </c>
      <c r="Q82" s="917">
        <v>103.17376725468299</v>
      </c>
      <c r="R82" s="917">
        <v>103.14976731571799</v>
      </c>
      <c r="S82" s="917">
        <v>103.12576737675299</v>
      </c>
      <c r="T82" s="917">
        <v>103.10176743778798</v>
      </c>
      <c r="V82" s="930">
        <v>0.75</v>
      </c>
    </row>
    <row r="83" spans="1:22" ht="15.75">
      <c r="A83" s="916">
        <v>7.375</v>
      </c>
      <c r="B83" s="932">
        <v>103.789508416033</v>
      </c>
      <c r="C83" s="932">
        <v>103.72870682098099</v>
      </c>
      <c r="D83" s="932">
        <v>103.61070511199699</v>
      </c>
      <c r="E83" s="932">
        <v>103.49270340301199</v>
      </c>
      <c r="F83" s="932">
        <v>103.37470169402799</v>
      </c>
      <c r="G83" s="918">
        <v>0</v>
      </c>
      <c r="H83" s="916">
        <v>7.375</v>
      </c>
      <c r="I83" s="917">
        <v>103.18984326303899</v>
      </c>
      <c r="J83" s="917">
        <v>103.05680730926198</v>
      </c>
      <c r="K83" s="917">
        <v>102.86670450164499</v>
      </c>
      <c r="L83" s="917">
        <v>102.67660169402799</v>
      </c>
      <c r="M83" s="917">
        <v>102.48649888641098</v>
      </c>
      <c r="N83" s="918">
        <v>0</v>
      </c>
      <c r="O83" s="916">
        <v>6.875</v>
      </c>
      <c r="P83" s="917">
        <v>103.452909279428</v>
      </c>
      <c r="Q83" s="917">
        <v>103.48264113164198</v>
      </c>
      <c r="R83" s="917">
        <v>103.46163954472799</v>
      </c>
      <c r="S83" s="917">
        <v>103.44063795781399</v>
      </c>
      <c r="T83" s="917">
        <v>103.41963637089898</v>
      </c>
      <c r="V83" s="930">
        <v>0.75</v>
      </c>
    </row>
    <row r="84" spans="1:22" ht="15.75">
      <c r="A84" s="916">
        <v>7.5</v>
      </c>
      <c r="B84" s="932">
        <v>103.90033787318099</v>
      </c>
      <c r="C84" s="932">
        <v>103.83953627812899</v>
      </c>
      <c r="D84" s="932">
        <v>103.72153456914499</v>
      </c>
      <c r="E84" s="932">
        <v>103.60353286015999</v>
      </c>
      <c r="F84" s="932">
        <v>103.48553115117598</v>
      </c>
      <c r="G84" s="918">
        <v>0</v>
      </c>
      <c r="H84" s="916">
        <v>7.5</v>
      </c>
      <c r="I84" s="917">
        <v>103.30187158086399</v>
      </c>
      <c r="J84" s="917">
        <v>103.16899274785598</v>
      </c>
      <c r="K84" s="917">
        <v>102.97904756963298</v>
      </c>
      <c r="L84" s="917">
        <v>102.78910239140998</v>
      </c>
      <c r="M84" s="917">
        <v>102.59915721318798</v>
      </c>
      <c r="N84" s="918">
        <v>0</v>
      </c>
      <c r="O84" s="916">
        <v>7</v>
      </c>
      <c r="P84" s="917">
        <v>103.76150809324699</v>
      </c>
      <c r="Q84" s="917">
        <v>103.78750866290798</v>
      </c>
      <c r="R84" s="917">
        <v>103.76250927325999</v>
      </c>
      <c r="S84" s="917">
        <v>103.73750988361098</v>
      </c>
      <c r="T84" s="917">
        <v>103.71251049396298</v>
      </c>
      <c r="V84" s="930">
        <v>0.75</v>
      </c>
    </row>
    <row r="85" spans="1:22" ht="15.75">
      <c r="A85" s="916">
        <v>7.625</v>
      </c>
      <c r="B85" s="932">
        <v>103.92135882589099</v>
      </c>
      <c r="C85" s="932">
        <v>103.86055723083899</v>
      </c>
      <c r="D85" s="932">
        <v>103.742555521855</v>
      </c>
      <c r="E85" s="932">
        <v>103.62455381286999</v>
      </c>
      <c r="F85" s="932">
        <v>103.50655210388599</v>
      </c>
      <c r="G85" s="918">
        <v>0</v>
      </c>
      <c r="H85" s="916">
        <v>7.625</v>
      </c>
      <c r="I85" s="917">
        <v>102.07173978699099</v>
      </c>
      <c r="J85" s="917">
        <v>102.01281095398399</v>
      </c>
      <c r="K85" s="917">
        <v>101.896815775761</v>
      </c>
      <c r="L85" s="917">
        <v>101.78082059753798</v>
      </c>
      <c r="M85" s="917">
        <v>101.66482541931599</v>
      </c>
      <c r="N85" s="918">
        <v>0</v>
      </c>
      <c r="O85" s="916">
        <v>7.125</v>
      </c>
      <c r="P85" s="917">
        <v>104.12995488498399</v>
      </c>
      <c r="Q85" s="917">
        <v>104.15501551323898</v>
      </c>
      <c r="R85" s="917">
        <v>104.12900904351299</v>
      </c>
      <c r="S85" s="917">
        <v>104.10300257378599</v>
      </c>
      <c r="T85" s="917">
        <v>104.07699610405999</v>
      </c>
      <c r="V85" s="930">
        <v>0.75</v>
      </c>
    </row>
    <row r="86" spans="1:22" ht="15.75">
      <c r="A86" s="916">
        <v>7.75</v>
      </c>
      <c r="B86" s="932">
        <v>103.84745710953</v>
      </c>
      <c r="C86" s="932">
        <v>103.61772240900899</v>
      </c>
      <c r="D86" s="932">
        <v>103.31872094416499</v>
      </c>
      <c r="E86" s="932">
        <v>103.01971947932098</v>
      </c>
      <c r="F86" s="932">
        <v>102.72071801447798</v>
      </c>
      <c r="G86" s="918">
        <v>0</v>
      </c>
      <c r="H86" s="916">
        <v>7.75</v>
      </c>
      <c r="I86" s="917">
        <v>102.09384104100799</v>
      </c>
      <c r="J86" s="917">
        <v>101.86597198176298</v>
      </c>
      <c r="K86" s="917">
        <v>101.56896941828599</v>
      </c>
      <c r="L86" s="917">
        <v>101.27196685480999</v>
      </c>
      <c r="M86" s="917">
        <v>100.97496429133298</v>
      </c>
      <c r="N86" s="918">
        <v>0</v>
      </c>
      <c r="O86" s="916">
        <v>7.25</v>
      </c>
      <c r="P86" s="917">
        <v>103.87808337557398</v>
      </c>
      <c r="Q86" s="917">
        <v>103.77528348950698</v>
      </c>
      <c r="R86" s="917">
        <v>103.61228361157698</v>
      </c>
      <c r="S86" s="917">
        <v>103.44928373364698</v>
      </c>
      <c r="T86" s="917">
        <v>103.28628385571697</v>
      </c>
      <c r="V86" s="930">
        <v>0.75</v>
      </c>
    </row>
    <row r="87" spans="1:22" ht="15.75">
      <c r="A87" s="916">
        <v>7.875</v>
      </c>
      <c r="B87" s="932">
        <v>104.14298186184999</v>
      </c>
      <c r="C87" s="932">
        <v>103.90391183418099</v>
      </c>
      <c r="D87" s="932">
        <v>103.594908233106</v>
      </c>
      <c r="E87" s="932">
        <v>103.28590463203199</v>
      </c>
      <c r="F87" s="932">
        <v>102.97690103095799</v>
      </c>
      <c r="G87" s="918">
        <v>0</v>
      </c>
      <c r="H87" s="916">
        <v>7.875</v>
      </c>
      <c r="I87" s="917">
        <v>102.388499602735</v>
      </c>
      <c r="J87" s="917">
        <v>102.15316085761799</v>
      </c>
      <c r="K87" s="917">
        <v>101.848155059278</v>
      </c>
      <c r="L87" s="917">
        <v>101.54314926093799</v>
      </c>
      <c r="M87" s="917">
        <v>101.23814346259898</v>
      </c>
      <c r="N87" s="918">
        <v>0</v>
      </c>
      <c r="O87" s="916">
        <v>7.375</v>
      </c>
      <c r="P87" s="917">
        <v>104.22225028718098</v>
      </c>
      <c r="Q87" s="917">
        <v>104.12224886302798</v>
      </c>
      <c r="R87" s="917">
        <v>103.96224733714898</v>
      </c>
      <c r="S87" s="917">
        <v>103.80224581126998</v>
      </c>
      <c r="T87" s="917">
        <v>103.64224428539097</v>
      </c>
      <c r="V87" s="930">
        <v>0.75</v>
      </c>
    </row>
    <row r="88" spans="1:22" ht="15.75">
      <c r="A88" s="916">
        <v>8</v>
      </c>
      <c r="B88" s="932">
        <v>103.66800288275999</v>
      </c>
      <c r="C88" s="932">
        <v>103.43173843777299</v>
      </c>
      <c r="D88" s="932">
        <v>103.125740818144</v>
      </c>
      <c r="E88" s="932">
        <v>102.81974319851498</v>
      </c>
      <c r="F88" s="932">
        <v>102.51374557888599</v>
      </c>
      <c r="G88" s="918">
        <v>0</v>
      </c>
      <c r="H88" s="916">
        <v>8</v>
      </c>
      <c r="I88" s="917">
        <v>101.913520623645</v>
      </c>
      <c r="J88" s="917">
        <v>101.68098746120998</v>
      </c>
      <c r="K88" s="917">
        <v>101.378987644316</v>
      </c>
      <c r="L88" s="917">
        <v>101.07698782742099</v>
      </c>
      <c r="M88" s="917">
        <v>100.77498801052698</v>
      </c>
      <c r="N88" s="918">
        <v>0</v>
      </c>
      <c r="O88" s="916">
        <v>7.5</v>
      </c>
      <c r="P88" s="917">
        <v>104.516379559257</v>
      </c>
      <c r="Q88" s="917">
        <v>104.41731807650999</v>
      </c>
      <c r="R88" s="917">
        <v>104.258323630709</v>
      </c>
      <c r="S88" s="917">
        <v>104.09932918490799</v>
      </c>
      <c r="T88" s="917">
        <v>103.94033473910699</v>
      </c>
      <c r="V88" s="930">
        <v>0.75</v>
      </c>
    </row>
    <row r="89" spans="1:22" ht="15.75">
      <c r="A89" s="916">
        <v>8.125</v>
      </c>
      <c r="B89" s="932">
        <v>103.847596119787</v>
      </c>
      <c r="C89" s="932">
        <v>103.61413013671398</v>
      </c>
      <c r="D89" s="932">
        <v>103.31113086913599</v>
      </c>
      <c r="E89" s="932">
        <v>103.00813160155799</v>
      </c>
      <c r="F89" s="932">
        <v>102.70513233397898</v>
      </c>
      <c r="G89" s="918">
        <v>0</v>
      </c>
      <c r="H89" s="916">
        <v>8.125</v>
      </c>
      <c r="I89" s="917">
        <v>102.09311386067199</v>
      </c>
      <c r="J89" s="917">
        <v>101.86337916015098</v>
      </c>
      <c r="K89" s="917">
        <v>101.564377695308</v>
      </c>
      <c r="L89" s="917">
        <v>101.26537623046399</v>
      </c>
      <c r="M89" s="917">
        <v>100.96637476561999</v>
      </c>
      <c r="N89" s="918">
        <v>0</v>
      </c>
      <c r="O89" s="916">
        <v>7.625</v>
      </c>
      <c r="P89" s="917">
        <v>104.70745871643599</v>
      </c>
      <c r="Q89" s="917">
        <v>104.60839723368898</v>
      </c>
      <c r="R89" s="917">
        <v>104.44940278788799</v>
      </c>
      <c r="S89" s="917">
        <v>104.29040834208699</v>
      </c>
      <c r="T89" s="917">
        <v>104.13141389628598</v>
      </c>
      <c r="V89" s="930">
        <v>0.75</v>
      </c>
    </row>
    <row r="90" spans="1:22" ht="15.75">
      <c r="A90" s="919" t="s">
        <v>50</v>
      </c>
      <c r="B90" s="933"/>
      <c r="C90" s="934"/>
      <c r="D90" s="934"/>
      <c r="E90" s="934"/>
      <c r="F90" s="935"/>
      <c r="G90" s="918">
        <v>0</v>
      </c>
      <c r="H90" s="919" t="s">
        <v>50</v>
      </c>
      <c r="I90" s="921"/>
      <c r="J90" s="921"/>
      <c r="K90" s="921"/>
      <c r="L90" s="921"/>
      <c r="M90" s="922"/>
      <c r="N90" s="918">
        <v>0</v>
      </c>
      <c r="O90" s="919" t="s">
        <v>50</v>
      </c>
      <c r="P90" s="921"/>
      <c r="Q90" s="921"/>
      <c r="R90" s="921"/>
      <c r="S90" s="921"/>
      <c r="T90" s="922"/>
      <c r="V90" s="930">
        <v>0.75</v>
      </c>
    </row>
    <row r="91" spans="1:22" ht="15.75">
      <c r="A91" s="923"/>
      <c r="B91" s="923"/>
      <c r="C91" s="923"/>
      <c r="D91" s="923"/>
      <c r="E91" s="923"/>
      <c r="F91" s="923"/>
      <c r="G91" s="923"/>
      <c r="H91" s="923"/>
      <c r="I91" s="923"/>
      <c r="J91" s="923"/>
      <c r="K91" s="923"/>
      <c r="L91" s="923"/>
      <c r="M91" s="923"/>
      <c r="N91" s="923"/>
      <c r="O91" s="923"/>
      <c r="P91" s="923"/>
      <c r="Q91" s="923"/>
      <c r="R91" s="923"/>
      <c r="S91" s="923"/>
      <c r="T91" s="923"/>
    </row>
    <row r="92" spans="1:22" ht="15.75">
      <c r="A92" s="925"/>
      <c r="B92" s="925"/>
      <c r="C92" s="925"/>
      <c r="D92" s="925"/>
      <c r="E92" s="925"/>
      <c r="F92" s="925"/>
      <c r="G92" s="923"/>
      <c r="H92" s="925"/>
      <c r="I92" s="925"/>
      <c r="J92" s="925"/>
      <c r="K92" s="925"/>
      <c r="L92" s="925"/>
      <c r="M92" s="925"/>
      <c r="N92" s="923"/>
      <c r="O92" s="925"/>
      <c r="P92" s="925"/>
      <c r="Q92" s="925"/>
      <c r="R92" s="925"/>
      <c r="S92" s="925"/>
      <c r="T92" s="925"/>
    </row>
    <row r="93" spans="1:22" ht="18.75">
      <c r="A93" s="905" t="s">
        <v>537</v>
      </c>
      <c r="B93" s="906"/>
      <c r="C93" s="907"/>
      <c r="D93" s="907"/>
      <c r="E93" s="907"/>
      <c r="F93" s="908"/>
      <c r="G93" s="909"/>
      <c r="H93" s="905" t="s">
        <v>538</v>
      </c>
      <c r="I93" s="906"/>
      <c r="J93" s="907"/>
      <c r="K93" s="907"/>
      <c r="L93" s="907"/>
      <c r="M93" s="908"/>
      <c r="N93" s="909"/>
      <c r="O93" s="905" t="s">
        <v>539</v>
      </c>
      <c r="P93" s="906"/>
      <c r="Q93" s="907"/>
      <c r="R93" s="907"/>
      <c r="S93" s="907"/>
      <c r="T93" s="908"/>
    </row>
    <row r="94" spans="1:22" ht="18.75">
      <c r="A94" s="910">
        <v>200</v>
      </c>
      <c r="B94" s="911"/>
      <c r="C94" s="911"/>
      <c r="D94" s="911"/>
      <c r="E94" s="911"/>
      <c r="F94" s="912"/>
      <c r="G94" s="909"/>
      <c r="H94" s="910" t="s">
        <v>531</v>
      </c>
      <c r="I94" s="911"/>
      <c r="J94" s="911"/>
      <c r="K94" s="911"/>
      <c r="L94" s="911"/>
      <c r="M94" s="912"/>
      <c r="N94" s="909"/>
      <c r="O94" s="910">
        <v>110</v>
      </c>
      <c r="P94" s="911"/>
      <c r="Q94" s="911"/>
      <c r="R94" s="911"/>
      <c r="S94" s="911"/>
      <c r="T94" s="912"/>
    </row>
    <row r="95" spans="1:22" ht="15.75">
      <c r="A95" s="913" t="s">
        <v>285</v>
      </c>
      <c r="B95" s="914" t="s">
        <v>523</v>
      </c>
      <c r="C95" s="914" t="s">
        <v>524</v>
      </c>
      <c r="D95" s="914" t="s">
        <v>525</v>
      </c>
      <c r="E95" s="914" t="s">
        <v>526</v>
      </c>
      <c r="F95" s="914" t="s">
        <v>527</v>
      </c>
      <c r="G95" s="915"/>
      <c r="H95" s="913" t="s">
        <v>285</v>
      </c>
      <c r="I95" s="914" t="s">
        <v>523</v>
      </c>
      <c r="J95" s="914" t="s">
        <v>524</v>
      </c>
      <c r="K95" s="914" t="s">
        <v>525</v>
      </c>
      <c r="L95" s="914" t="s">
        <v>526</v>
      </c>
      <c r="M95" s="914" t="s">
        <v>527</v>
      </c>
      <c r="N95" s="915"/>
      <c r="O95" s="913" t="s">
        <v>285</v>
      </c>
      <c r="P95" s="914" t="s">
        <v>523</v>
      </c>
      <c r="Q95" s="914" t="s">
        <v>524</v>
      </c>
      <c r="R95" s="914" t="s">
        <v>525</v>
      </c>
      <c r="S95" s="914" t="s">
        <v>526</v>
      </c>
      <c r="T95" s="914" t="s">
        <v>527</v>
      </c>
      <c r="V95" s="928" t="s">
        <v>439</v>
      </c>
    </row>
    <row r="96" spans="1:22" ht="15.75">
      <c r="A96" s="916">
        <v>4.125</v>
      </c>
      <c r="B96" s="917">
        <v>97.314021619260998</v>
      </c>
      <c r="C96" s="917">
        <v>97.30642640441728</v>
      </c>
      <c r="D96" s="917">
        <v>97.2454315313704</v>
      </c>
      <c r="E96" s="917">
        <v>97.184436658323492</v>
      </c>
      <c r="F96" s="917">
        <v>97.123441785276682</v>
      </c>
      <c r="G96" s="918">
        <v>0</v>
      </c>
      <c r="H96" s="916">
        <v>4.125</v>
      </c>
      <c r="I96" s="917">
        <v>96.169556490680293</v>
      </c>
      <c r="J96" s="917">
        <v>96.127425549925078</v>
      </c>
      <c r="K96" s="917">
        <v>96.029428113401693</v>
      </c>
      <c r="L96" s="917">
        <v>95.931430676878193</v>
      </c>
      <c r="M96" s="917">
        <v>95.833433240354779</v>
      </c>
      <c r="N96" s="918">
        <v>0</v>
      </c>
      <c r="O96" s="916">
        <v>4.125</v>
      </c>
      <c r="P96" s="917">
        <v>97.693902220309496</v>
      </c>
      <c r="Q96" s="917">
        <v>97.505232990166292</v>
      </c>
      <c r="R96" s="917">
        <v>97.250230243584298</v>
      </c>
      <c r="S96" s="917">
        <v>96.995227497002205</v>
      </c>
      <c r="T96" s="917">
        <v>96.740224750420197</v>
      </c>
      <c r="V96" s="930">
        <v>0.625</v>
      </c>
    </row>
    <row r="97" spans="1:22" ht="15.75">
      <c r="A97" s="916">
        <v>4.25</v>
      </c>
      <c r="B97" s="917">
        <v>97.758883751858093</v>
      </c>
      <c r="C97" s="917">
        <v>97.747550133694091</v>
      </c>
      <c r="D97" s="917">
        <v>97.68254982851829</v>
      </c>
      <c r="E97" s="917">
        <v>97.61754952334249</v>
      </c>
      <c r="F97" s="917">
        <v>97.552549218166689</v>
      </c>
      <c r="G97" s="918">
        <v>0</v>
      </c>
      <c r="H97" s="916">
        <v>4.25</v>
      </c>
      <c r="I97" s="917">
        <v>96.665946028062592</v>
      </c>
      <c r="J97" s="917">
        <v>96.599547509182287</v>
      </c>
      <c r="K97" s="917">
        <v>96.475549096096401</v>
      </c>
      <c r="L97" s="917">
        <v>96.351550683010487</v>
      </c>
      <c r="M97" s="917">
        <v>96.227552269924487</v>
      </c>
      <c r="N97" s="918">
        <v>0</v>
      </c>
      <c r="O97" s="916">
        <v>4.25</v>
      </c>
      <c r="P97" s="917">
        <v>97.795900744617995</v>
      </c>
      <c r="Q97" s="917">
        <v>97.633364733875794</v>
      </c>
      <c r="R97" s="917">
        <v>97.406361865223403</v>
      </c>
      <c r="S97" s="917">
        <v>97.179358996571096</v>
      </c>
      <c r="T97" s="917">
        <v>96.95235612791879</v>
      </c>
      <c r="V97" s="930">
        <v>0.625</v>
      </c>
    </row>
    <row r="98" spans="1:22" ht="15.75">
      <c r="A98" s="916">
        <v>4.375</v>
      </c>
      <c r="B98" s="917">
        <v>98.216815301913897</v>
      </c>
      <c r="C98" s="917">
        <v>98.2008175805598</v>
      </c>
      <c r="D98" s="917">
        <v>98.130820021966002</v>
      </c>
      <c r="E98" s="917">
        <v>98.060822463372304</v>
      </c>
      <c r="F98" s="917">
        <v>97.990824904778492</v>
      </c>
      <c r="G98" s="918">
        <v>0</v>
      </c>
      <c r="H98" s="916">
        <v>4.375</v>
      </c>
      <c r="I98" s="917">
        <v>97.129881911614405</v>
      </c>
      <c r="J98" s="917">
        <v>97.05881928954409</v>
      </c>
      <c r="K98" s="917">
        <v>96.929823623040207</v>
      </c>
      <c r="L98" s="917">
        <v>96.800827956536295</v>
      </c>
      <c r="M98" s="917">
        <v>96.671832290032398</v>
      </c>
      <c r="N98" s="918">
        <v>0</v>
      </c>
      <c r="O98" s="916">
        <v>4.375</v>
      </c>
      <c r="P98" s="917">
        <v>98.261834599513392</v>
      </c>
      <c r="Q98" s="917">
        <v>98.097432947495193</v>
      </c>
      <c r="R98" s="917">
        <v>97.8684311774756</v>
      </c>
      <c r="S98" s="917">
        <v>97.639429407456092</v>
      </c>
      <c r="T98" s="917">
        <v>97.410427637436584</v>
      </c>
      <c r="V98" s="930">
        <v>0.625</v>
      </c>
    </row>
    <row r="99" spans="1:22" ht="15.75">
      <c r="A99" s="916">
        <v>4.5</v>
      </c>
      <c r="B99" s="917">
        <v>98.662842271369996</v>
      </c>
      <c r="C99" s="917">
        <v>98.642173326057488</v>
      </c>
      <c r="D99" s="917">
        <v>98.567170884651304</v>
      </c>
      <c r="E99" s="917">
        <v>98.492168443244992</v>
      </c>
      <c r="F99" s="917">
        <v>98.417166001838794</v>
      </c>
      <c r="G99" s="918">
        <v>0</v>
      </c>
      <c r="H99" s="916">
        <v>4.5</v>
      </c>
      <c r="I99" s="917">
        <v>97.583904486539296</v>
      </c>
      <c r="J99" s="917">
        <v>97.508170640510599</v>
      </c>
      <c r="K99" s="917">
        <v>97.374170091194202</v>
      </c>
      <c r="L99" s="917">
        <v>97.240169541877805</v>
      </c>
      <c r="M99" s="917">
        <v>97.106168992561393</v>
      </c>
      <c r="N99" s="918">
        <v>0</v>
      </c>
      <c r="O99" s="916">
        <v>4.5</v>
      </c>
      <c r="P99" s="917">
        <v>98.7166771113762</v>
      </c>
      <c r="Q99" s="917">
        <v>98.54947699744389</v>
      </c>
      <c r="R99" s="917">
        <v>98.3174768753736</v>
      </c>
      <c r="S99" s="917">
        <v>98.085476753303297</v>
      </c>
      <c r="T99" s="917">
        <v>97.853476631232994</v>
      </c>
      <c r="V99" s="930">
        <v>0.625</v>
      </c>
    </row>
    <row r="100" spans="1:22" ht="15.75">
      <c r="A100" s="916">
        <v>4.625</v>
      </c>
      <c r="B100" s="917">
        <v>98.784270313278199</v>
      </c>
      <c r="C100" s="917">
        <v>98.761735726689693</v>
      </c>
      <c r="D100" s="917">
        <v>98.684734383916208</v>
      </c>
      <c r="E100" s="917">
        <v>98.607733041142794</v>
      </c>
      <c r="F100" s="917">
        <v>98.530731698369394</v>
      </c>
      <c r="G100" s="918">
        <v>0</v>
      </c>
      <c r="H100" s="916">
        <v>4.625</v>
      </c>
      <c r="I100" s="917">
        <v>98.259073983525596</v>
      </c>
      <c r="J100" s="917">
        <v>98.177736092900588</v>
      </c>
      <c r="K100" s="917">
        <v>98.037731210088097</v>
      </c>
      <c r="L100" s="917">
        <v>97.897726327275592</v>
      </c>
      <c r="M100" s="917">
        <v>97.757721444463087</v>
      </c>
      <c r="N100" s="918">
        <v>0</v>
      </c>
      <c r="O100" s="916">
        <v>4.625</v>
      </c>
      <c r="P100" s="917">
        <v>99.2625096128764</v>
      </c>
      <c r="Q100" s="917">
        <v>99.092511037029993</v>
      </c>
      <c r="R100" s="917">
        <v>98.857512562908894</v>
      </c>
      <c r="S100" s="917">
        <v>98.622514088787796</v>
      </c>
      <c r="T100" s="917">
        <v>98.387515614666782</v>
      </c>
      <c r="V100" s="930">
        <v>0.625</v>
      </c>
    </row>
    <row r="101" spans="1:22" ht="15.75">
      <c r="A101" s="916">
        <v>4.75</v>
      </c>
      <c r="B101" s="917">
        <v>99.1377916706344</v>
      </c>
      <c r="C101" s="917">
        <v>99.111525801493798</v>
      </c>
      <c r="D101" s="917">
        <v>99.030526655986009</v>
      </c>
      <c r="E101" s="917">
        <v>98.949527510478205</v>
      </c>
      <c r="F101" s="917">
        <v>98.868528364970288</v>
      </c>
      <c r="G101" s="918">
        <v>0</v>
      </c>
      <c r="H101" s="916">
        <v>4.75</v>
      </c>
      <c r="I101" s="917">
        <v>98.215859195862308</v>
      </c>
      <c r="J101" s="917">
        <v>98.134528426005488</v>
      </c>
      <c r="K101" s="917">
        <v>97.9945311725875</v>
      </c>
      <c r="L101" s="917">
        <v>97.854533919169597</v>
      </c>
      <c r="M101" s="917">
        <v>97.714536665751595</v>
      </c>
      <c r="N101" s="918">
        <v>0</v>
      </c>
      <c r="O101" s="916">
        <v>4.75</v>
      </c>
      <c r="P101" s="917">
        <v>99.135217100699691</v>
      </c>
      <c r="Q101" s="917">
        <v>98.991351744254388</v>
      </c>
      <c r="R101" s="917">
        <v>98.784353148063005</v>
      </c>
      <c r="S101" s="917">
        <v>98.577354551871593</v>
      </c>
      <c r="T101" s="917">
        <v>98.370355955680182</v>
      </c>
      <c r="V101" s="930">
        <v>0.625</v>
      </c>
    </row>
    <row r="102" spans="1:22" ht="15.75">
      <c r="A102" s="916">
        <v>4.875</v>
      </c>
      <c r="B102" s="917">
        <v>99.425742753307404</v>
      </c>
      <c r="C102" s="917">
        <v>99.392947139700595</v>
      </c>
      <c r="D102" s="917">
        <v>99.304951839407707</v>
      </c>
      <c r="E102" s="917">
        <v>99.216956539114705</v>
      </c>
      <c r="F102" s="917">
        <v>99.128961238821688</v>
      </c>
      <c r="G102" s="918">
        <v>0</v>
      </c>
      <c r="H102" s="916">
        <v>4.875</v>
      </c>
      <c r="I102" s="917">
        <v>98.507881832083399</v>
      </c>
      <c r="J102" s="917">
        <v>98.420947017630297</v>
      </c>
      <c r="K102" s="917">
        <v>98.274945430716301</v>
      </c>
      <c r="L102" s="917">
        <v>98.128943843802205</v>
      </c>
      <c r="M102" s="917">
        <v>97.982942256888094</v>
      </c>
      <c r="N102" s="918">
        <v>0</v>
      </c>
      <c r="O102" s="916">
        <v>4.875</v>
      </c>
      <c r="P102" s="917">
        <v>99.4415746167424</v>
      </c>
      <c r="Q102" s="917">
        <v>99.293970856976784</v>
      </c>
      <c r="R102" s="917">
        <v>99.082966828656495</v>
      </c>
      <c r="S102" s="917">
        <v>98.871962800336192</v>
      </c>
      <c r="T102" s="917">
        <v>98.660958772015789</v>
      </c>
      <c r="V102" s="930">
        <v>0.625</v>
      </c>
    </row>
    <row r="103" spans="1:22" ht="15.75">
      <c r="A103" s="916">
        <v>5</v>
      </c>
      <c r="B103" s="917">
        <v>99.681250898157998</v>
      </c>
      <c r="C103" s="917">
        <v>99.647522463912992</v>
      </c>
      <c r="D103" s="917">
        <v>99.558527712936296</v>
      </c>
      <c r="E103" s="917">
        <v>99.469532961959686</v>
      </c>
      <c r="F103" s="917">
        <v>99.38053821098319</v>
      </c>
      <c r="G103" s="918">
        <v>0</v>
      </c>
      <c r="H103" s="916">
        <v>5</v>
      </c>
      <c r="I103" s="917">
        <v>98.768320600306097</v>
      </c>
      <c r="J103" s="917">
        <v>98.679520144576884</v>
      </c>
      <c r="K103" s="917">
        <v>98.5315196562957</v>
      </c>
      <c r="L103" s="917">
        <v>98.383519168014388</v>
      </c>
      <c r="M103" s="917">
        <v>98.23551867973319</v>
      </c>
      <c r="N103" s="918">
        <v>0</v>
      </c>
      <c r="O103" s="916">
        <v>5</v>
      </c>
      <c r="P103" s="917">
        <v>99.729857424820992</v>
      </c>
      <c r="Q103" s="917">
        <v>99.582253665055589</v>
      </c>
      <c r="R103" s="917">
        <v>99.3712496367353</v>
      </c>
      <c r="S103" s="917">
        <v>99.160245608414996</v>
      </c>
      <c r="T103" s="917">
        <v>98.949241580094693</v>
      </c>
      <c r="V103" s="930">
        <v>0.625</v>
      </c>
    </row>
    <row r="104" spans="1:22" ht="15.75">
      <c r="A104" s="916">
        <v>5.125</v>
      </c>
      <c r="B104" s="917">
        <v>100.083856782485</v>
      </c>
      <c r="C104" s="917">
        <v>100.07625444687299</v>
      </c>
      <c r="D104" s="917">
        <v>100.01525194443199</v>
      </c>
      <c r="E104" s="917">
        <v>99.954249441989987</v>
      </c>
      <c r="F104" s="917">
        <v>99.893246939548987</v>
      </c>
      <c r="G104" s="918">
        <v>0</v>
      </c>
      <c r="H104" s="916">
        <v>5.125</v>
      </c>
      <c r="I104" s="917">
        <v>99.455588349867696</v>
      </c>
      <c r="J104" s="917">
        <v>99.360251028904187</v>
      </c>
      <c r="K104" s="917">
        <v>99.205246756443202</v>
      </c>
      <c r="L104" s="917">
        <v>99.050242483982288</v>
      </c>
      <c r="M104" s="917">
        <v>98.895238211521388</v>
      </c>
      <c r="N104" s="918">
        <v>0</v>
      </c>
      <c r="O104" s="916">
        <v>5.125</v>
      </c>
      <c r="P104" s="917">
        <v>100.428776246312</v>
      </c>
      <c r="Q104" s="917">
        <v>100.27837402463199</v>
      </c>
      <c r="R104" s="917">
        <v>100.064371644261</v>
      </c>
      <c r="S104" s="917">
        <v>99.850369263889988</v>
      </c>
      <c r="T104" s="917">
        <v>99.636366883518988</v>
      </c>
      <c r="V104" s="930">
        <v>0.625</v>
      </c>
    </row>
    <row r="105" spans="1:22" ht="15.75">
      <c r="A105" s="916">
        <v>5.25</v>
      </c>
      <c r="B105" s="917">
        <v>100.443462233906</v>
      </c>
      <c r="C105" s="917">
        <v>100.43212861574099</v>
      </c>
      <c r="D105" s="917">
        <v>100.367128310566</v>
      </c>
      <c r="E105" s="917">
        <v>100.30212800538999</v>
      </c>
      <c r="F105" s="917">
        <v>100.23712770021399</v>
      </c>
      <c r="G105" s="918">
        <v>0</v>
      </c>
      <c r="H105" s="916">
        <v>5.25</v>
      </c>
      <c r="I105" s="917">
        <v>99.601523960793998</v>
      </c>
      <c r="J105" s="917">
        <v>99.535125441913394</v>
      </c>
      <c r="K105" s="917">
        <v>99.411127028827394</v>
      </c>
      <c r="L105" s="917">
        <v>99.287128615741494</v>
      </c>
      <c r="M105" s="917">
        <v>99.163130202655495</v>
      </c>
      <c r="N105" s="918">
        <v>0</v>
      </c>
      <c r="O105" s="916">
        <v>5.25</v>
      </c>
      <c r="P105" s="917">
        <v>100.51606764194099</v>
      </c>
      <c r="Q105" s="917">
        <v>100.44966912305999</v>
      </c>
      <c r="R105" s="917">
        <v>100.325670709975</v>
      </c>
      <c r="S105" s="917">
        <v>100.20167229688899</v>
      </c>
      <c r="T105" s="917">
        <v>100.07767388380299</v>
      </c>
      <c r="V105" s="930">
        <v>0.625</v>
      </c>
    </row>
    <row r="106" spans="1:22" ht="15.75">
      <c r="A106" s="916">
        <v>5.375</v>
      </c>
      <c r="B106" s="917">
        <v>100.65229294316099</v>
      </c>
      <c r="C106" s="917">
        <v>100.63908656295298</v>
      </c>
      <c r="D106" s="917">
        <v>100.57207972701499</v>
      </c>
      <c r="E106" s="917">
        <v>100.50507289107799</v>
      </c>
      <c r="F106" s="917">
        <v>100.43806605513998</v>
      </c>
      <c r="G106" s="918">
        <v>0</v>
      </c>
      <c r="H106" s="916">
        <v>5.375</v>
      </c>
      <c r="I106" s="917">
        <v>99.815292922815999</v>
      </c>
      <c r="J106" s="917">
        <v>99.746088821253977</v>
      </c>
      <c r="K106" s="917">
        <v>99.619084426721997</v>
      </c>
      <c r="L106" s="917">
        <v>99.492080032190984</v>
      </c>
      <c r="M106" s="917">
        <v>99.365075637659686</v>
      </c>
      <c r="N106" s="918">
        <v>0</v>
      </c>
      <c r="O106" s="916">
        <v>5.375</v>
      </c>
      <c r="P106" s="917">
        <v>100.742476988661</v>
      </c>
      <c r="Q106" s="917">
        <v>100.67420570773599</v>
      </c>
      <c r="R106" s="917">
        <v>100.548200763888</v>
      </c>
      <c r="S106" s="917">
        <v>100.422195820041</v>
      </c>
      <c r="T106" s="917">
        <v>100.29619087619299</v>
      </c>
      <c r="V106" s="930">
        <v>0.625</v>
      </c>
    </row>
    <row r="107" spans="1:22" ht="15.75">
      <c r="A107" s="916">
        <v>5.5</v>
      </c>
      <c r="B107" s="917">
        <v>100.83875997368901</v>
      </c>
      <c r="C107" s="917">
        <v>100.822762252335</v>
      </c>
      <c r="D107" s="917">
        <v>100.752764693741</v>
      </c>
      <c r="E107" s="917">
        <v>100.682767135148</v>
      </c>
      <c r="F107" s="917">
        <v>100.61276957655399</v>
      </c>
      <c r="G107" s="918">
        <v>0</v>
      </c>
      <c r="H107" s="916">
        <v>5.5</v>
      </c>
      <c r="I107" s="917">
        <v>100.005764876847</v>
      </c>
      <c r="J107" s="917">
        <v>99.933762313369996</v>
      </c>
      <c r="K107" s="917">
        <v>99.803759566788003</v>
      </c>
      <c r="L107" s="917">
        <v>99.673756820205995</v>
      </c>
      <c r="M107" s="917">
        <v>99.543754073623987</v>
      </c>
      <c r="N107" s="918">
        <v>0</v>
      </c>
      <c r="O107" s="916">
        <v>5.5</v>
      </c>
      <c r="P107" s="917">
        <v>100.960359352309</v>
      </c>
      <c r="Q107" s="917">
        <v>100.89115525074699</v>
      </c>
      <c r="R107" s="917">
        <v>100.76415085621601</v>
      </c>
      <c r="S107" s="917">
        <v>100.637146461684</v>
      </c>
      <c r="T107" s="917">
        <v>100.510142067153</v>
      </c>
      <c r="V107" s="930">
        <v>0.625</v>
      </c>
    </row>
    <row r="108" spans="1:22" ht="15.75">
      <c r="A108" s="916">
        <v>5.625</v>
      </c>
      <c r="B108" s="917">
        <v>100.820775859069</v>
      </c>
      <c r="C108" s="917">
        <v>100.813173523457</v>
      </c>
      <c r="D108" s="917">
        <v>100.752171021016</v>
      </c>
      <c r="E108" s="917">
        <v>100.691168518574</v>
      </c>
      <c r="F108" s="917">
        <v>100.63016601613299</v>
      </c>
      <c r="G108" s="918">
        <v>0</v>
      </c>
      <c r="H108" s="916">
        <v>5.625</v>
      </c>
      <c r="I108" s="917">
        <v>100.69843851776</v>
      </c>
      <c r="J108" s="917">
        <v>100.61617492726599</v>
      </c>
      <c r="K108" s="917">
        <v>100.47517822316401</v>
      </c>
      <c r="L108" s="917">
        <v>100.33418151906299</v>
      </c>
      <c r="M108" s="917">
        <v>100.19318481496099</v>
      </c>
      <c r="N108" s="918">
        <v>0</v>
      </c>
      <c r="O108" s="916">
        <v>5.625</v>
      </c>
      <c r="P108" s="917">
        <v>101.665290691414</v>
      </c>
      <c r="Q108" s="917">
        <v>101.58582556283299</v>
      </c>
      <c r="R108" s="917">
        <v>101.44782721078201</v>
      </c>
      <c r="S108" s="917">
        <v>101.309828858731</v>
      </c>
      <c r="T108" s="917">
        <v>101.17183050668</v>
      </c>
      <c r="V108" s="930">
        <v>0.625</v>
      </c>
    </row>
    <row r="109" spans="1:22" ht="15.75">
      <c r="A109" s="916">
        <v>5.75</v>
      </c>
      <c r="B109" s="917">
        <v>101.060698241632</v>
      </c>
      <c r="C109" s="917">
        <v>101.04936462346799</v>
      </c>
      <c r="D109" s="917">
        <v>100.984364318293</v>
      </c>
      <c r="E109" s="917">
        <v>100.919364013117</v>
      </c>
      <c r="F109" s="917">
        <v>100.85436370794099</v>
      </c>
      <c r="G109" s="918">
        <v>0</v>
      </c>
      <c r="H109" s="916">
        <v>5.75</v>
      </c>
      <c r="I109" s="917">
        <v>100.23183471624201</v>
      </c>
      <c r="J109" s="917">
        <v>100.166369018</v>
      </c>
      <c r="K109" s="917">
        <v>100.04337005559701</v>
      </c>
      <c r="L109" s="917">
        <v>99.920371093195001</v>
      </c>
      <c r="M109" s="917">
        <v>99.797372130792994</v>
      </c>
      <c r="N109" s="918">
        <v>0</v>
      </c>
      <c r="O109" s="916">
        <v>5.75</v>
      </c>
      <c r="P109" s="917">
        <v>101.206477010592</v>
      </c>
      <c r="Q109" s="917">
        <v>101.15780920460199</v>
      </c>
      <c r="R109" s="917">
        <v>101.052807983899</v>
      </c>
      <c r="S109" s="917">
        <v>100.947806763196</v>
      </c>
      <c r="T109" s="917">
        <v>100.842805542493</v>
      </c>
      <c r="V109" s="930">
        <v>0.625</v>
      </c>
    </row>
    <row r="110" spans="1:22" ht="15.75">
      <c r="A110" s="916">
        <v>5.875</v>
      </c>
      <c r="B110" s="917">
        <v>101.29596083222999</v>
      </c>
      <c r="C110" s="917">
        <v>101.28276157278999</v>
      </c>
      <c r="D110" s="917">
        <v>101.21576236624701</v>
      </c>
      <c r="E110" s="917">
        <v>101.148763159704</v>
      </c>
      <c r="F110" s="917">
        <v>101.08176395316099</v>
      </c>
      <c r="G110" s="918">
        <v>0</v>
      </c>
      <c r="H110" s="916">
        <v>5.875</v>
      </c>
      <c r="I110" s="917">
        <v>100.46908857881201</v>
      </c>
      <c r="J110" s="917">
        <v>100.401757239294</v>
      </c>
      <c r="K110" s="917">
        <v>100.276759375525</v>
      </c>
      <c r="L110" s="917">
        <v>100.151761511755</v>
      </c>
      <c r="M110" s="917">
        <v>100.02676364798499</v>
      </c>
      <c r="N110" s="918">
        <v>0</v>
      </c>
      <c r="O110" s="916">
        <v>5.875</v>
      </c>
      <c r="P110" s="917">
        <v>101.45344827522</v>
      </c>
      <c r="Q110" s="917">
        <v>101.40384764859299</v>
      </c>
      <c r="R110" s="917">
        <v>101.29784697720601</v>
      </c>
      <c r="S110" s="917">
        <v>101.191846305819</v>
      </c>
      <c r="T110" s="917">
        <v>101.08584563443299</v>
      </c>
      <c r="V110" s="930">
        <v>0.625</v>
      </c>
    </row>
    <row r="111" spans="1:22" ht="15.75">
      <c r="A111" s="916">
        <v>6</v>
      </c>
      <c r="B111" s="917">
        <v>101.54921173511799</v>
      </c>
      <c r="C111" s="917">
        <v>101.53320689299599</v>
      </c>
      <c r="D111" s="917">
        <v>101.463201705008</v>
      </c>
      <c r="E111" s="917">
        <v>101.39319651701899</v>
      </c>
      <c r="F111" s="917">
        <v>101.32319132903099</v>
      </c>
      <c r="G111" s="918">
        <v>0</v>
      </c>
      <c r="H111" s="916">
        <v>6</v>
      </c>
      <c r="I111" s="917">
        <v>100.72434601246199</v>
      </c>
      <c r="J111" s="917">
        <v>100.65420909026199</v>
      </c>
      <c r="K111" s="917">
        <v>100.526205245047</v>
      </c>
      <c r="L111" s="917">
        <v>100.39820139983199</v>
      </c>
      <c r="M111" s="917">
        <v>100.27019755461698</v>
      </c>
      <c r="N111" s="918">
        <v>0</v>
      </c>
      <c r="O111" s="916">
        <v>6</v>
      </c>
      <c r="P111" s="917">
        <v>101.727736294235</v>
      </c>
      <c r="Q111" s="917">
        <v>101.675337205693</v>
      </c>
      <c r="R111" s="917">
        <v>101.566338182256</v>
      </c>
      <c r="S111" s="917">
        <v>101.457339158818</v>
      </c>
      <c r="T111" s="917">
        <v>101.34834013538099</v>
      </c>
      <c r="V111" s="930">
        <v>0.625</v>
      </c>
    </row>
    <row r="112" spans="1:22" ht="15.75">
      <c r="A112" s="916">
        <v>6.125</v>
      </c>
      <c r="B112" s="917">
        <v>101.611730032902</v>
      </c>
      <c r="C112" s="917">
        <v>101.49119231317599</v>
      </c>
      <c r="D112" s="917">
        <v>101.30918761346899</v>
      </c>
      <c r="E112" s="917">
        <v>101.127182913762</v>
      </c>
      <c r="F112" s="917">
        <v>100.94517821405499</v>
      </c>
      <c r="G112" s="918">
        <v>0</v>
      </c>
      <c r="H112" s="916">
        <v>6.125</v>
      </c>
      <c r="I112" s="917">
        <v>101.383127941431</v>
      </c>
      <c r="J112" s="917">
        <v>101.31019255731599</v>
      </c>
      <c r="K112" s="917">
        <v>101.179190360051</v>
      </c>
      <c r="L112" s="917">
        <v>101.048188162785</v>
      </c>
      <c r="M112" s="917">
        <v>100.91718596551999</v>
      </c>
      <c r="N112" s="918">
        <v>0</v>
      </c>
      <c r="O112" s="916">
        <v>6.125</v>
      </c>
      <c r="P112" s="917">
        <v>102.394500366622</v>
      </c>
      <c r="Q112" s="917">
        <v>102.341168457442</v>
      </c>
      <c r="R112" s="917">
        <v>102.231169983321</v>
      </c>
      <c r="S112" s="917">
        <v>102.1211715092</v>
      </c>
      <c r="T112" s="917">
        <v>102.011173035079</v>
      </c>
      <c r="V112" s="930">
        <v>0.625</v>
      </c>
    </row>
    <row r="113" spans="1:22" ht="15.75">
      <c r="A113" s="916">
        <v>6.25</v>
      </c>
      <c r="B113" s="917">
        <v>101.82986661089799</v>
      </c>
      <c r="C113" s="917">
        <v>101.70747037066398</v>
      </c>
      <c r="D113" s="917">
        <v>101.52347439898399</v>
      </c>
      <c r="E113" s="917">
        <v>101.339478427305</v>
      </c>
      <c r="F113" s="917">
        <v>101.15548245562499</v>
      </c>
      <c r="G113" s="918">
        <v>0</v>
      </c>
      <c r="H113" s="916">
        <v>6.25</v>
      </c>
      <c r="I113" s="917">
        <v>101.00987200233699</v>
      </c>
      <c r="J113" s="917">
        <v>100.83147091997999</v>
      </c>
      <c r="K113" s="917">
        <v>100.587469760313</v>
      </c>
      <c r="L113" s="917">
        <v>100.343468600645</v>
      </c>
      <c r="M113" s="917">
        <v>100.09946744097698</v>
      </c>
      <c r="N113" s="918">
        <v>0</v>
      </c>
      <c r="O113" s="916">
        <v>6.25</v>
      </c>
      <c r="P113" s="917">
        <v>102.01876959918501</v>
      </c>
      <c r="Q113" s="917">
        <v>101.876769884016</v>
      </c>
      <c r="R113" s="917">
        <v>101.671770189192</v>
      </c>
      <c r="S113" s="917">
        <v>101.466770494367</v>
      </c>
      <c r="T113" s="917">
        <v>101.26177079954299</v>
      </c>
      <c r="V113" s="930">
        <v>0.625</v>
      </c>
    </row>
    <row r="114" spans="1:22" ht="15.75">
      <c r="A114" s="916">
        <v>6.375</v>
      </c>
      <c r="B114" s="917">
        <v>102.09618007025999</v>
      </c>
      <c r="C114" s="917">
        <v>101.97098536811198</v>
      </c>
      <c r="D114" s="917">
        <v>101.783991044381</v>
      </c>
      <c r="E114" s="917">
        <v>101.59699672065099</v>
      </c>
      <c r="F114" s="917">
        <v>101.41000239691999</v>
      </c>
      <c r="G114" s="918">
        <v>0</v>
      </c>
      <c r="H114" s="916">
        <v>6.375</v>
      </c>
      <c r="I114" s="917">
        <v>101.27925044379499</v>
      </c>
      <c r="J114" s="917">
        <v>101.09898372016198</v>
      </c>
      <c r="K114" s="917">
        <v>100.85298365912699</v>
      </c>
      <c r="L114" s="917">
        <v>100.60698359809199</v>
      </c>
      <c r="M114" s="917">
        <v>100.36098353705698</v>
      </c>
      <c r="N114" s="918">
        <v>0</v>
      </c>
      <c r="O114" s="916">
        <v>6.375</v>
      </c>
      <c r="P114" s="917">
        <v>102.28491391815299</v>
      </c>
      <c r="Q114" s="917">
        <v>102.14104856170799</v>
      </c>
      <c r="R114" s="917">
        <v>101.934049965516</v>
      </c>
      <c r="S114" s="917">
        <v>101.727051369325</v>
      </c>
      <c r="T114" s="917">
        <v>101.52005277313299</v>
      </c>
      <c r="V114" s="930">
        <v>0.625</v>
      </c>
    </row>
    <row r="115" spans="1:22" ht="15.75">
      <c r="A115" s="916">
        <v>6.5</v>
      </c>
      <c r="B115" s="917">
        <v>102.414352043877</v>
      </c>
      <c r="C115" s="917">
        <v>102.28355329713199</v>
      </c>
      <c r="D115" s="917">
        <v>102.090554639906</v>
      </c>
      <c r="E115" s="917">
        <v>101.89755598267899</v>
      </c>
      <c r="F115" s="917">
        <v>101.70455732545298</v>
      </c>
      <c r="G115" s="918">
        <v>0</v>
      </c>
      <c r="H115" s="916">
        <v>6.5</v>
      </c>
      <c r="I115" s="917">
        <v>101.599487948825</v>
      </c>
      <c r="J115" s="917">
        <v>101.41455000123399</v>
      </c>
      <c r="K115" s="917">
        <v>101.163545057386</v>
      </c>
      <c r="L115" s="917">
        <v>100.91254011353799</v>
      </c>
      <c r="M115" s="917">
        <v>100.66153516969099</v>
      </c>
      <c r="N115" s="918">
        <v>0</v>
      </c>
      <c r="O115" s="916">
        <v>6.5</v>
      </c>
      <c r="P115" s="917">
        <v>102.612550126663</v>
      </c>
      <c r="Q115" s="917">
        <v>102.46402066702699</v>
      </c>
      <c r="R115" s="917">
        <v>102.252024817418</v>
      </c>
      <c r="S115" s="917">
        <v>102.04002896780899</v>
      </c>
      <c r="T115" s="917">
        <v>101.82803311819899</v>
      </c>
      <c r="V115" s="930">
        <v>0.625</v>
      </c>
    </row>
    <row r="116" spans="1:22" ht="15.75">
      <c r="A116" s="916" t="s">
        <v>50</v>
      </c>
      <c r="B116" s="917"/>
      <c r="C116" s="917"/>
      <c r="D116" s="917"/>
      <c r="E116" s="917"/>
      <c r="F116" s="917"/>
      <c r="G116" s="918">
        <v>0</v>
      </c>
      <c r="H116" s="916" t="s">
        <v>50</v>
      </c>
      <c r="I116" s="917"/>
      <c r="J116" s="917"/>
      <c r="K116" s="917"/>
      <c r="L116" s="917"/>
      <c r="M116" s="917"/>
      <c r="N116" s="918">
        <v>0</v>
      </c>
      <c r="O116" s="916" t="s">
        <v>50</v>
      </c>
      <c r="P116" s="917"/>
      <c r="Q116" s="917"/>
      <c r="R116" s="917"/>
      <c r="S116" s="917"/>
      <c r="T116" s="917"/>
      <c r="V116" s="930">
        <v>0.625</v>
      </c>
    </row>
    <row r="117" spans="1:22" ht="15.75">
      <c r="A117" s="916" t="s">
        <v>50</v>
      </c>
      <c r="B117" s="917"/>
      <c r="C117" s="917"/>
      <c r="D117" s="917"/>
      <c r="E117" s="917"/>
      <c r="F117" s="917"/>
      <c r="G117" s="918">
        <v>0</v>
      </c>
      <c r="H117" s="916" t="s">
        <v>50</v>
      </c>
      <c r="I117" s="917"/>
      <c r="J117" s="917"/>
      <c r="K117" s="917"/>
      <c r="L117" s="917"/>
      <c r="M117" s="917"/>
      <c r="N117" s="918">
        <v>0</v>
      </c>
      <c r="O117" s="916" t="s">
        <v>50</v>
      </c>
      <c r="P117" s="917"/>
      <c r="Q117" s="917"/>
      <c r="R117" s="917"/>
      <c r="S117" s="917"/>
      <c r="T117" s="917"/>
      <c r="V117" s="930">
        <v>0.625</v>
      </c>
    </row>
    <row r="118" spans="1:22" ht="15.75">
      <c r="A118" s="916" t="s">
        <v>50</v>
      </c>
      <c r="B118" s="917"/>
      <c r="C118" s="917"/>
      <c r="D118" s="917"/>
      <c r="E118" s="917"/>
      <c r="F118" s="917"/>
      <c r="G118" s="918">
        <v>0</v>
      </c>
      <c r="H118" s="916" t="s">
        <v>50</v>
      </c>
      <c r="I118" s="917"/>
      <c r="J118" s="917"/>
      <c r="K118" s="917"/>
      <c r="L118" s="917"/>
      <c r="M118" s="917"/>
      <c r="N118" s="918">
        <v>0</v>
      </c>
      <c r="O118" s="916" t="s">
        <v>50</v>
      </c>
      <c r="P118" s="917"/>
      <c r="Q118" s="917"/>
      <c r="R118" s="917"/>
      <c r="S118" s="917"/>
      <c r="T118" s="917"/>
      <c r="V118" s="930">
        <v>0.625</v>
      </c>
    </row>
    <row r="119" spans="1:22" ht="15.75">
      <c r="A119" s="916" t="s">
        <v>50</v>
      </c>
      <c r="B119" s="917"/>
      <c r="C119" s="917"/>
      <c r="D119" s="917"/>
      <c r="E119" s="917"/>
      <c r="F119" s="917"/>
      <c r="G119" s="918">
        <v>0</v>
      </c>
      <c r="H119" s="916" t="s">
        <v>50</v>
      </c>
      <c r="I119" s="917"/>
      <c r="J119" s="917"/>
      <c r="K119" s="917"/>
      <c r="L119" s="917"/>
      <c r="M119" s="917"/>
      <c r="N119" s="918">
        <v>0</v>
      </c>
      <c r="O119" s="916" t="s">
        <v>50</v>
      </c>
      <c r="P119" s="917"/>
      <c r="Q119" s="917"/>
      <c r="R119" s="917"/>
      <c r="S119" s="917"/>
      <c r="T119" s="917"/>
      <c r="V119" s="930">
        <v>0.625</v>
      </c>
    </row>
    <row r="120" spans="1:22" ht="15.75">
      <c r="A120" s="919" t="s">
        <v>50</v>
      </c>
      <c r="B120" s="926"/>
      <c r="C120" s="926"/>
      <c r="D120" s="926"/>
      <c r="E120" s="926"/>
      <c r="F120" s="927"/>
      <c r="G120" s="918">
        <v>0</v>
      </c>
      <c r="H120" s="919" t="s">
        <v>50</v>
      </c>
      <c r="I120" s="921"/>
      <c r="J120" s="921"/>
      <c r="K120" s="921"/>
      <c r="L120" s="921"/>
      <c r="M120" s="922"/>
      <c r="N120" s="918">
        <v>0</v>
      </c>
      <c r="O120" s="919" t="s">
        <v>50</v>
      </c>
      <c r="P120" s="926"/>
      <c r="Q120" s="926"/>
      <c r="R120" s="926"/>
      <c r="S120" s="926"/>
      <c r="T120" s="927"/>
      <c r="V120" s="930">
        <v>0.625</v>
      </c>
    </row>
  </sheetData>
  <conditionalFormatting sqref="V5:V29">
    <cfRule type="containsBlanks" dxfId="154" priority="43">
      <formula>LEN(TRIM(V5))=0</formula>
    </cfRule>
  </conditionalFormatting>
  <conditionalFormatting sqref="V35:V59">
    <cfRule type="containsBlanks" dxfId="153" priority="41">
      <formula>LEN(TRIM(V35))=0</formula>
    </cfRule>
  </conditionalFormatting>
  <conditionalFormatting sqref="V66:V90">
    <cfRule type="containsBlanks" dxfId="152" priority="36">
      <formula>LEN(TRIM(V66))=0</formula>
    </cfRule>
  </conditionalFormatting>
  <conditionalFormatting sqref="V96:V120">
    <cfRule type="containsBlanks" dxfId="151" priority="27">
      <formula>LEN(TRIM(V96))=0</formula>
    </cfRule>
  </conditionalFormatting>
  <conditionalFormatting sqref="B5:F29">
    <cfRule type="containsBlanks" dxfId="150" priority="26">
      <formula>LEN(TRIM(B5))=0</formula>
    </cfRule>
  </conditionalFormatting>
  <conditionalFormatting sqref="A5:A29">
    <cfRule type="containsBlanks" dxfId="149" priority="25">
      <formula>LEN(TRIM(A5))=0</formula>
    </cfRule>
  </conditionalFormatting>
  <conditionalFormatting sqref="I5:M29">
    <cfRule type="containsBlanks" dxfId="148" priority="24">
      <formula>LEN(TRIM(I5))=0</formula>
    </cfRule>
  </conditionalFormatting>
  <conditionalFormatting sqref="H5:H29">
    <cfRule type="containsBlanks" dxfId="147" priority="23">
      <formula>LEN(TRIM(H5))=0</formula>
    </cfRule>
  </conditionalFormatting>
  <conditionalFormatting sqref="P5:T29">
    <cfRule type="containsBlanks" dxfId="146" priority="22">
      <formula>LEN(TRIM(P5))=0</formula>
    </cfRule>
  </conditionalFormatting>
  <conditionalFormatting sqref="O5:O29">
    <cfRule type="containsBlanks" dxfId="145" priority="21">
      <formula>LEN(TRIM(O5))=0</formula>
    </cfRule>
  </conditionalFormatting>
  <conditionalFormatting sqref="B35:F59">
    <cfRule type="containsBlanks" dxfId="144" priority="20">
      <formula>LEN(TRIM(B35))=0</formula>
    </cfRule>
  </conditionalFormatting>
  <conditionalFormatting sqref="A35:A59">
    <cfRule type="containsBlanks" dxfId="143" priority="19">
      <formula>LEN(TRIM(A35))=0</formula>
    </cfRule>
  </conditionalFormatting>
  <conditionalFormatting sqref="I35:M59">
    <cfRule type="containsBlanks" dxfId="142" priority="18">
      <formula>LEN(TRIM(I35))=0</formula>
    </cfRule>
  </conditionalFormatting>
  <conditionalFormatting sqref="H35:H59">
    <cfRule type="containsBlanks" dxfId="141" priority="17">
      <formula>LEN(TRIM(H35))=0</formula>
    </cfRule>
  </conditionalFormatting>
  <conditionalFormatting sqref="P35:T59">
    <cfRule type="containsBlanks" dxfId="140" priority="16">
      <formula>LEN(TRIM(P35))=0</formula>
    </cfRule>
  </conditionalFormatting>
  <conditionalFormatting sqref="O35:O59">
    <cfRule type="containsBlanks" dxfId="139" priority="15">
      <formula>LEN(TRIM(O35))=0</formula>
    </cfRule>
  </conditionalFormatting>
  <conditionalFormatting sqref="B67:F90 C66:F66">
    <cfRule type="containsBlanks" dxfId="138" priority="14">
      <formula>LEN(TRIM(B66))=0</formula>
    </cfRule>
  </conditionalFormatting>
  <conditionalFormatting sqref="A66:A90">
    <cfRule type="containsBlanks" dxfId="137" priority="13">
      <formula>LEN(TRIM(A66))=0</formula>
    </cfRule>
  </conditionalFormatting>
  <conditionalFormatting sqref="I66:M90">
    <cfRule type="containsBlanks" dxfId="136" priority="12">
      <formula>LEN(TRIM(I66))=0</formula>
    </cfRule>
  </conditionalFormatting>
  <conditionalFormatting sqref="H66:H90">
    <cfRule type="containsBlanks" dxfId="135" priority="11">
      <formula>LEN(TRIM(H66))=0</formula>
    </cfRule>
  </conditionalFormatting>
  <conditionalFormatting sqref="P66:T90">
    <cfRule type="containsBlanks" dxfId="134" priority="10">
      <formula>LEN(TRIM(P66))=0</formula>
    </cfRule>
  </conditionalFormatting>
  <conditionalFormatting sqref="O66:O90">
    <cfRule type="containsBlanks" dxfId="133" priority="9">
      <formula>LEN(TRIM(O66))=0</formula>
    </cfRule>
  </conditionalFormatting>
  <conditionalFormatting sqref="B97:F120 C96:F96">
    <cfRule type="containsBlanks" dxfId="132" priority="8">
      <formula>LEN(TRIM(B96))=0</formula>
    </cfRule>
  </conditionalFormatting>
  <conditionalFormatting sqref="A96:A120">
    <cfRule type="containsBlanks" dxfId="131" priority="7">
      <formula>LEN(TRIM(A96))=0</formula>
    </cfRule>
  </conditionalFormatting>
  <conditionalFormatting sqref="I96:M120">
    <cfRule type="containsBlanks" dxfId="130" priority="6">
      <formula>LEN(TRIM(I96))=0</formula>
    </cfRule>
  </conditionalFormatting>
  <conditionalFormatting sqref="H96:H120">
    <cfRule type="containsBlanks" dxfId="129" priority="5">
      <formula>LEN(TRIM(H96))=0</formula>
    </cfRule>
  </conditionalFormatting>
  <conditionalFormatting sqref="P96:T120">
    <cfRule type="containsBlanks" dxfId="128" priority="4">
      <formula>LEN(TRIM(P96))=0</formula>
    </cfRule>
  </conditionalFormatting>
  <conditionalFormatting sqref="O96:O120">
    <cfRule type="containsBlanks" dxfId="127" priority="3">
      <formula>LEN(TRIM(O96))=0</formula>
    </cfRule>
  </conditionalFormatting>
  <conditionalFormatting sqref="B66">
    <cfRule type="containsBlanks" dxfId="126" priority="2">
      <formula>LEN(TRIM(B66))=0</formula>
    </cfRule>
  </conditionalFormatting>
  <conditionalFormatting sqref="B96">
    <cfRule type="containsBlanks" dxfId="125" priority="1">
      <formula>LEN(TRIM(B96))=0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2805-5E1B-4C56-A3FC-3891C5F4098D}">
  <sheetPr>
    <tabColor theme="9" tint="-0.499984740745262"/>
  </sheetPr>
  <dimension ref="A1:O207"/>
  <sheetViews>
    <sheetView topLeftCell="A96" zoomScale="85" zoomScaleNormal="85" workbookViewId="0">
      <selection activeCell="O128" sqref="O128"/>
    </sheetView>
  </sheetViews>
  <sheetFormatPr defaultRowHeight="15"/>
  <cols>
    <col min="4" max="4" width="19" customWidth="1"/>
    <col min="5" max="15" width="13.140625" customWidth="1"/>
  </cols>
  <sheetData>
    <row r="1" spans="1:15" s="972" customFormat="1" ht="16.5" thickBot="1">
      <c r="A1" s="1029"/>
      <c r="B1" s="1030"/>
      <c r="C1" s="1030"/>
      <c r="D1" s="1030"/>
      <c r="E1" s="1030"/>
      <c r="F1" s="1030"/>
      <c r="G1" s="1030"/>
      <c r="H1" s="1032" t="s">
        <v>902</v>
      </c>
      <c r="I1" s="1030"/>
      <c r="J1" s="1030"/>
      <c r="K1" s="1030"/>
      <c r="L1" s="1030"/>
      <c r="M1" s="1030"/>
      <c r="N1" s="1030"/>
      <c r="O1" s="1033"/>
    </row>
    <row r="2" spans="1:15" s="972" customFormat="1" ht="13.5" customHeight="1" thickBot="1">
      <c r="B2" s="1293"/>
      <c r="C2" s="1294"/>
      <c r="D2" s="1295"/>
      <c r="E2" s="1295"/>
      <c r="F2" s="1295"/>
      <c r="G2" s="1295"/>
      <c r="H2" s="1245" t="s">
        <v>903</v>
      </c>
      <c r="I2" s="1296"/>
      <c r="J2" s="1295"/>
      <c r="K2" s="1295"/>
      <c r="L2" s="1295"/>
      <c r="M2" s="1297"/>
    </row>
    <row r="3" spans="1:15" s="972" customFormat="1" ht="13.5" customHeight="1">
      <c r="B3" s="1293"/>
      <c r="C3" s="1298"/>
      <c r="D3" s="1299"/>
      <c r="E3" s="1300" t="s">
        <v>904</v>
      </c>
      <c r="F3" s="1300" t="s">
        <v>905</v>
      </c>
      <c r="G3" s="1301" t="s">
        <v>906</v>
      </c>
      <c r="H3" s="1301" t="s">
        <v>907</v>
      </c>
      <c r="I3" s="1301" t="s">
        <v>908</v>
      </c>
      <c r="J3" s="1301" t="s">
        <v>909</v>
      </c>
      <c r="K3" s="1301" t="s">
        <v>910</v>
      </c>
      <c r="L3" s="1301" t="s">
        <v>911</v>
      </c>
      <c r="M3" s="1302" t="s">
        <v>912</v>
      </c>
    </row>
    <row r="4" spans="1:15" s="972" customFormat="1" ht="13.5" customHeight="1">
      <c r="B4" s="1303"/>
      <c r="C4" s="1224" t="s">
        <v>76</v>
      </c>
      <c r="D4" s="1304"/>
      <c r="E4" s="1305">
        <v>0</v>
      </c>
      <c r="F4" s="1305">
        <v>0</v>
      </c>
      <c r="G4" s="1305">
        <v>0</v>
      </c>
      <c r="H4" s="1305">
        <v>0</v>
      </c>
      <c r="I4" s="1305">
        <v>0</v>
      </c>
      <c r="J4" s="1305">
        <v>0</v>
      </c>
      <c r="K4" s="1305">
        <v>0</v>
      </c>
      <c r="L4" s="1305">
        <v>-0.25</v>
      </c>
      <c r="M4" s="1306">
        <v>-0.25</v>
      </c>
    </row>
    <row r="5" spans="1:15" s="972" customFormat="1" ht="13.5" customHeight="1">
      <c r="B5" s="1303"/>
      <c r="C5" s="1224" t="s">
        <v>77</v>
      </c>
      <c r="D5" s="1304"/>
      <c r="E5" s="1305">
        <v>0</v>
      </c>
      <c r="F5" s="1305">
        <v>0</v>
      </c>
      <c r="G5" s="1305">
        <v>-0.125</v>
      </c>
      <c r="H5" s="1305">
        <v>-0.125</v>
      </c>
      <c r="I5" s="1305">
        <v>-0.75</v>
      </c>
      <c r="J5" s="1305">
        <v>-0.75</v>
      </c>
      <c r="K5" s="1305">
        <v>-0.75</v>
      </c>
      <c r="L5" s="1305">
        <v>-0.75</v>
      </c>
      <c r="M5" s="1306">
        <v>-0.75</v>
      </c>
    </row>
    <row r="6" spans="1:15" s="972" customFormat="1" ht="13.5" customHeight="1">
      <c r="B6" s="1303"/>
      <c r="C6" s="1224" t="s">
        <v>78</v>
      </c>
      <c r="D6" s="1304"/>
      <c r="E6" s="1305">
        <v>-1.125</v>
      </c>
      <c r="F6" s="1305">
        <v>-1.125</v>
      </c>
      <c r="G6" s="1305">
        <v>-1.625</v>
      </c>
      <c r="H6" s="1305">
        <v>-2.125</v>
      </c>
      <c r="I6" s="1305">
        <v>-3.375</v>
      </c>
      <c r="J6" s="1305">
        <v>-4.125</v>
      </c>
      <c r="K6" s="1305">
        <v>-4.125</v>
      </c>
      <c r="L6" s="1305">
        <v>-4.125</v>
      </c>
      <c r="M6" s="1306">
        <v>-4.125</v>
      </c>
    </row>
    <row r="7" spans="1:15" s="972" customFormat="1" ht="13.5" customHeight="1">
      <c r="B7" s="1303"/>
      <c r="C7" s="1224" t="s">
        <v>79</v>
      </c>
      <c r="D7" s="1304"/>
      <c r="E7" s="1305">
        <v>-1.125</v>
      </c>
      <c r="F7" s="1305">
        <v>-1.125</v>
      </c>
      <c r="G7" s="1305">
        <v>-1.625</v>
      </c>
      <c r="H7" s="1305">
        <v>-2.125</v>
      </c>
      <c r="I7" s="1305">
        <v>-3.375</v>
      </c>
      <c r="J7" s="1305">
        <v>-4.125</v>
      </c>
      <c r="K7" s="1305">
        <v>-4.125</v>
      </c>
      <c r="L7" s="1305">
        <v>-4.125</v>
      </c>
      <c r="M7" s="1306">
        <v>-4.125</v>
      </c>
    </row>
    <row r="8" spans="1:15" s="972" customFormat="1" ht="13.5" customHeight="1">
      <c r="B8" s="1303"/>
      <c r="C8" s="1224" t="s">
        <v>913</v>
      </c>
      <c r="D8" s="1304"/>
      <c r="E8" s="1305">
        <v>-0.5</v>
      </c>
      <c r="F8" s="1305">
        <v>-0.5</v>
      </c>
      <c r="G8" s="1305">
        <v>-0.5</v>
      </c>
      <c r="H8" s="1305">
        <v>-0.5</v>
      </c>
      <c r="I8" s="1305">
        <v>-0.5</v>
      </c>
      <c r="J8" s="1305">
        <v>-0.5</v>
      </c>
      <c r="K8" s="1305">
        <v>-0.5</v>
      </c>
      <c r="L8" s="1305">
        <v>-0.5</v>
      </c>
      <c r="M8" s="1307">
        <v>-0.5</v>
      </c>
    </row>
    <row r="9" spans="1:15" s="972" customFormat="1" ht="13.5" customHeight="1">
      <c r="B9" s="1303"/>
      <c r="C9" s="1224" t="s">
        <v>352</v>
      </c>
      <c r="D9" s="1304"/>
      <c r="E9" s="1305">
        <v>0</v>
      </c>
      <c r="F9" s="1305">
        <v>0</v>
      </c>
      <c r="G9" s="1305">
        <v>-0.375</v>
      </c>
      <c r="H9" s="1305">
        <v>-0.375</v>
      </c>
      <c r="I9" s="1305">
        <v>-0.625</v>
      </c>
      <c r="J9" s="1305">
        <v>-0.625</v>
      </c>
      <c r="K9" s="1305">
        <v>-0.625</v>
      </c>
      <c r="L9" s="1305">
        <v>-0.625</v>
      </c>
      <c r="M9" s="1307">
        <v>-0.625</v>
      </c>
    </row>
    <row r="10" spans="1:15" s="972" customFormat="1" ht="13.5" customHeight="1">
      <c r="B10" s="1303"/>
      <c r="C10" s="1224" t="s">
        <v>914</v>
      </c>
      <c r="D10" s="1304"/>
      <c r="E10" s="1305">
        <v>-0.5</v>
      </c>
      <c r="F10" s="1305">
        <v>-0.5</v>
      </c>
      <c r="G10" s="1305">
        <v>-0.75</v>
      </c>
      <c r="H10" s="1305">
        <v>-0.75</v>
      </c>
      <c r="I10" s="1305">
        <v>-1</v>
      </c>
      <c r="J10" s="1305">
        <v>-1</v>
      </c>
      <c r="K10" s="1305">
        <v>-1</v>
      </c>
      <c r="L10" s="1305">
        <v>-1</v>
      </c>
      <c r="M10" s="1307">
        <v>-1</v>
      </c>
    </row>
    <row r="11" spans="1:15" s="972" customFormat="1" ht="13.5" customHeight="1">
      <c r="B11" s="1303"/>
      <c r="C11" s="1224" t="s">
        <v>915</v>
      </c>
      <c r="D11" s="1304"/>
      <c r="E11" s="1305">
        <v>-1.25</v>
      </c>
      <c r="F11" s="1305">
        <v>-1.25</v>
      </c>
      <c r="G11" s="1305">
        <v>-1.5</v>
      </c>
      <c r="H11" s="1305">
        <v>-1.5</v>
      </c>
      <c r="I11" s="1305">
        <v>-2.5</v>
      </c>
      <c r="J11" s="1305">
        <v>-2.5</v>
      </c>
      <c r="K11" s="1305">
        <v>-2.5</v>
      </c>
      <c r="L11" s="1305">
        <v>-2.75</v>
      </c>
      <c r="M11" s="1307">
        <v>-2.75</v>
      </c>
    </row>
    <row r="12" spans="1:15" s="972" customFormat="1" ht="13.5" customHeight="1">
      <c r="B12" s="1010"/>
      <c r="C12" s="1224" t="s">
        <v>916</v>
      </c>
      <c r="D12" s="1304"/>
      <c r="E12" s="1305">
        <v>-0.625</v>
      </c>
      <c r="F12" s="1305">
        <v>-0.625</v>
      </c>
      <c r="G12" s="1305">
        <v>-0.625</v>
      </c>
      <c r="H12" s="1305">
        <v>-0.875</v>
      </c>
      <c r="I12" s="1305">
        <v>-1.125</v>
      </c>
      <c r="J12" s="1305">
        <v>-1.125</v>
      </c>
      <c r="K12" s="1305">
        <v>-1.125</v>
      </c>
      <c r="L12" s="1305">
        <v>-1.875</v>
      </c>
      <c r="M12" s="1306">
        <v>-1.875</v>
      </c>
    </row>
    <row r="13" spans="1:15" s="972" customFormat="1" ht="12.75" thickBot="1">
      <c r="B13" s="1293"/>
      <c r="C13" s="1224" t="s">
        <v>917</v>
      </c>
      <c r="D13" s="1304"/>
      <c r="E13" s="1305">
        <v>0</v>
      </c>
      <c r="F13" s="1305">
        <v>0</v>
      </c>
      <c r="G13" s="1305">
        <v>0</v>
      </c>
      <c r="H13" s="1305">
        <v>0</v>
      </c>
      <c r="I13" s="1305">
        <v>0</v>
      </c>
      <c r="J13" s="1305">
        <v>0</v>
      </c>
      <c r="K13" s="1305">
        <v>0</v>
      </c>
      <c r="L13" s="1305">
        <v>0</v>
      </c>
      <c r="M13" s="1308">
        <v>0</v>
      </c>
      <c r="N13" s="1112"/>
    </row>
    <row r="14" spans="1:15" s="1010" customFormat="1" ht="12">
      <c r="B14" s="1293"/>
      <c r="C14" s="1309"/>
      <c r="D14" s="1141"/>
      <c r="E14" s="1141"/>
      <c r="F14" s="1141"/>
      <c r="G14" s="1141"/>
      <c r="H14" s="1141"/>
      <c r="I14" s="1141"/>
      <c r="J14" s="1141"/>
      <c r="K14" s="1141"/>
      <c r="L14" s="1141"/>
      <c r="M14" s="1141"/>
    </row>
    <row r="15" spans="1:15" s="972" customFormat="1" ht="13.5" customHeight="1" thickBot="1">
      <c r="C15" s="989"/>
      <c r="D15" s="1310"/>
      <c r="E15" s="1310"/>
      <c r="F15" s="1310"/>
      <c r="G15" s="1310"/>
      <c r="H15" s="1310"/>
      <c r="I15" s="1310"/>
      <c r="J15" s="1310"/>
      <c r="K15" s="1310"/>
      <c r="L15" s="1310"/>
      <c r="M15" s="1310"/>
    </row>
    <row r="16" spans="1:15" s="972" customFormat="1" ht="13.5" customHeight="1" thickBot="1">
      <c r="C16" s="1294"/>
      <c r="D16" s="1295"/>
      <c r="E16" s="1295"/>
      <c r="F16" s="1295"/>
      <c r="G16" s="1295"/>
      <c r="H16" s="1245" t="s">
        <v>918</v>
      </c>
      <c r="I16" s="1296"/>
      <c r="J16" s="1295"/>
      <c r="K16" s="1295"/>
      <c r="L16" s="1297"/>
    </row>
    <row r="17" spans="2:13" s="972" customFormat="1" ht="13.5" customHeight="1">
      <c r="C17" s="1311"/>
      <c r="D17" s="1300" t="s">
        <v>904</v>
      </c>
      <c r="E17" s="1300" t="s">
        <v>905</v>
      </c>
      <c r="F17" s="1312" t="s">
        <v>906</v>
      </c>
      <c r="G17" s="1312" t="s">
        <v>907</v>
      </c>
      <c r="H17" s="1312" t="s">
        <v>908</v>
      </c>
      <c r="I17" s="1312" t="s">
        <v>909</v>
      </c>
      <c r="J17" s="1312" t="s">
        <v>910</v>
      </c>
      <c r="K17" s="1301" t="s">
        <v>911</v>
      </c>
      <c r="L17" s="1302" t="s">
        <v>912</v>
      </c>
    </row>
    <row r="18" spans="2:13" s="972" customFormat="1" ht="13.5" customHeight="1">
      <c r="C18" s="1251" t="s">
        <v>919</v>
      </c>
      <c r="D18" s="1305">
        <v>0</v>
      </c>
      <c r="E18" s="1305">
        <v>0</v>
      </c>
      <c r="F18" s="1305">
        <v>0</v>
      </c>
      <c r="G18" s="1305">
        <v>0</v>
      </c>
      <c r="H18" s="1305">
        <v>-0.375</v>
      </c>
      <c r="I18" s="1305">
        <v>-0.375</v>
      </c>
      <c r="J18" s="1305">
        <v>-0.25</v>
      </c>
      <c r="K18" s="1305">
        <v>-0.25</v>
      </c>
      <c r="L18" s="1306">
        <v>-0.125</v>
      </c>
    </row>
    <row r="19" spans="2:13" s="972" customFormat="1" ht="13.5" customHeight="1">
      <c r="C19" s="1251" t="s">
        <v>66</v>
      </c>
      <c r="D19" s="1305">
        <v>0</v>
      </c>
      <c r="E19" s="1305">
        <v>0</v>
      </c>
      <c r="F19" s="1305">
        <v>0</v>
      </c>
      <c r="G19" s="1305">
        <v>-0.25</v>
      </c>
      <c r="H19" s="1305">
        <v>-0.625</v>
      </c>
      <c r="I19" s="1305">
        <v>-0.625</v>
      </c>
      <c r="J19" s="1305">
        <v>-0.5</v>
      </c>
      <c r="K19" s="1305">
        <v>-0.5</v>
      </c>
      <c r="L19" s="1306">
        <v>-0.25</v>
      </c>
    </row>
    <row r="20" spans="2:13" s="972" customFormat="1" ht="13.5" customHeight="1">
      <c r="C20" s="1251" t="s">
        <v>67</v>
      </c>
      <c r="D20" s="1305">
        <v>0</v>
      </c>
      <c r="E20" s="1305">
        <v>0</v>
      </c>
      <c r="F20" s="1305">
        <v>-0.125</v>
      </c>
      <c r="G20" s="1305">
        <v>-0.375</v>
      </c>
      <c r="H20" s="1305">
        <v>-0.875</v>
      </c>
      <c r="I20" s="1305">
        <v>-1</v>
      </c>
      <c r="J20" s="1305">
        <v>-0.75</v>
      </c>
      <c r="K20" s="1305">
        <v>-0.625</v>
      </c>
      <c r="L20" s="1306">
        <v>-0.5</v>
      </c>
    </row>
    <row r="21" spans="2:13" s="972" customFormat="1" ht="13.5" customHeight="1">
      <c r="C21" s="1251" t="s">
        <v>68</v>
      </c>
      <c r="D21" s="1305">
        <v>0</v>
      </c>
      <c r="E21" s="1305">
        <v>0</v>
      </c>
      <c r="F21" s="1305">
        <v>-0.25</v>
      </c>
      <c r="G21" s="1305">
        <v>-0.75</v>
      </c>
      <c r="H21" s="1305">
        <v>-1.25</v>
      </c>
      <c r="I21" s="1305">
        <v>-1.25</v>
      </c>
      <c r="J21" s="1305">
        <v>-1</v>
      </c>
      <c r="K21" s="1305">
        <v>-0.875</v>
      </c>
      <c r="L21" s="1306">
        <v>-0.75</v>
      </c>
    </row>
    <row r="22" spans="2:13" s="972" customFormat="1" ht="13.5" customHeight="1">
      <c r="C22" s="1251" t="s">
        <v>69</v>
      </c>
      <c r="D22" s="1305">
        <v>0</v>
      </c>
      <c r="E22" s="1305">
        <v>0</v>
      </c>
      <c r="F22" s="1305">
        <v>-0.375</v>
      </c>
      <c r="G22" s="1305">
        <v>-0.875</v>
      </c>
      <c r="H22" s="1305">
        <v>-1.375</v>
      </c>
      <c r="I22" s="1305">
        <v>-1.5</v>
      </c>
      <c r="J22" s="1305">
        <v>-1.25</v>
      </c>
      <c r="K22" s="1305">
        <v>-1.125</v>
      </c>
      <c r="L22" s="1306">
        <v>-0.875</v>
      </c>
    </row>
    <row r="23" spans="2:13" s="972" customFormat="1" ht="13.5" customHeight="1">
      <c r="C23" s="1251" t="s">
        <v>70</v>
      </c>
      <c r="D23" s="1305">
        <v>0</v>
      </c>
      <c r="E23" s="1305">
        <v>0</v>
      </c>
      <c r="F23" s="1305">
        <v>-0.625</v>
      </c>
      <c r="G23" s="1305">
        <v>-1.125</v>
      </c>
      <c r="H23" s="1305">
        <v>-1.75</v>
      </c>
      <c r="I23" s="1305">
        <v>-1.875</v>
      </c>
      <c r="J23" s="1305">
        <v>-1.5</v>
      </c>
      <c r="K23" s="1305">
        <v>-1.375</v>
      </c>
      <c r="L23" s="1306">
        <v>-1.125</v>
      </c>
    </row>
    <row r="24" spans="2:13" s="972" customFormat="1" ht="13.5" customHeight="1">
      <c r="C24" s="1251" t="s">
        <v>71</v>
      </c>
      <c r="D24" s="1305">
        <v>0</v>
      </c>
      <c r="E24" s="1305">
        <v>0</v>
      </c>
      <c r="F24" s="1305">
        <v>-0.75</v>
      </c>
      <c r="G24" s="1305">
        <v>-1.375</v>
      </c>
      <c r="H24" s="1305">
        <v>-1.875</v>
      </c>
      <c r="I24" s="1305">
        <v>-2.125</v>
      </c>
      <c r="J24" s="1305">
        <v>-1.75</v>
      </c>
      <c r="K24" s="1305">
        <v>-1.625</v>
      </c>
      <c r="L24" s="1306">
        <v>-1.25</v>
      </c>
    </row>
    <row r="25" spans="2:13" s="972" customFormat="1" ht="13.5" customHeight="1">
      <c r="C25" s="1251" t="s">
        <v>72</v>
      </c>
      <c r="D25" s="1305">
        <v>0</v>
      </c>
      <c r="E25" s="1305">
        <v>0</v>
      </c>
      <c r="F25" s="1305">
        <v>-1.125</v>
      </c>
      <c r="G25" s="1305">
        <v>-1.5</v>
      </c>
      <c r="H25" s="1305">
        <v>-2.25</v>
      </c>
      <c r="I25" s="1305">
        <v>-2.5</v>
      </c>
      <c r="J25" s="1305">
        <v>-2</v>
      </c>
      <c r="K25" s="1305">
        <v>-1.875</v>
      </c>
      <c r="L25" s="1306">
        <v>-1.5</v>
      </c>
    </row>
    <row r="26" spans="2:13" s="972" customFormat="1" ht="13.5" customHeight="1" thickBot="1">
      <c r="C26" s="1313" t="s">
        <v>886</v>
      </c>
      <c r="D26" s="1314">
        <v>0</v>
      </c>
      <c r="E26" s="1314">
        <v>-0.125</v>
      </c>
      <c r="F26" s="1314">
        <v>-1.5</v>
      </c>
      <c r="G26" s="1314">
        <v>-2.125</v>
      </c>
      <c r="H26" s="1314">
        <v>-2.75</v>
      </c>
      <c r="I26" s="1314">
        <v>-2.875</v>
      </c>
      <c r="J26" s="1314">
        <v>-2.625</v>
      </c>
      <c r="K26" s="1314">
        <v>-2.25</v>
      </c>
      <c r="L26" s="1315">
        <v>-1.75</v>
      </c>
    </row>
    <row r="27" spans="2:13" s="972" customFormat="1" ht="13.5" customHeight="1">
      <c r="C27" s="994"/>
    </row>
    <row r="28" spans="2:13" s="972" customFormat="1" ht="13.5" customHeight="1" thickBot="1">
      <c r="C28" s="994"/>
    </row>
    <row r="29" spans="2:13" s="972" customFormat="1" ht="13.5" customHeight="1" thickBot="1">
      <c r="B29" s="1293"/>
      <c r="C29" s="1294"/>
      <c r="D29" s="1295"/>
      <c r="E29" s="1295"/>
      <c r="F29" s="1295"/>
      <c r="G29" s="1295"/>
      <c r="H29" s="1245" t="s">
        <v>920</v>
      </c>
      <c r="I29" s="1296"/>
      <c r="J29" s="1295"/>
      <c r="K29" s="1295"/>
      <c r="L29" s="1295"/>
      <c r="M29" s="1297"/>
    </row>
    <row r="30" spans="2:13" s="972" customFormat="1" ht="13.5" customHeight="1">
      <c r="B30" s="1293"/>
      <c r="C30" s="1298"/>
      <c r="D30" s="1299"/>
      <c r="E30" s="1300" t="s">
        <v>904</v>
      </c>
      <c r="F30" s="1300" t="s">
        <v>905</v>
      </c>
      <c r="G30" s="1301" t="s">
        <v>906</v>
      </c>
      <c r="H30" s="1301" t="s">
        <v>907</v>
      </c>
      <c r="I30" s="1301" t="s">
        <v>908</v>
      </c>
      <c r="J30" s="1301" t="s">
        <v>909</v>
      </c>
      <c r="K30" s="1301" t="s">
        <v>910</v>
      </c>
      <c r="L30" s="1301" t="s">
        <v>911</v>
      </c>
      <c r="M30" s="1302" t="s">
        <v>912</v>
      </c>
    </row>
    <row r="31" spans="2:13" s="972" customFormat="1" ht="13.5" customHeight="1">
      <c r="B31" s="1303"/>
      <c r="C31" s="1224" t="s">
        <v>76</v>
      </c>
      <c r="D31" s="1304"/>
      <c r="E31" s="1305">
        <v>0</v>
      </c>
      <c r="F31" s="1305">
        <v>0</v>
      </c>
      <c r="G31" s="1305">
        <v>0</v>
      </c>
      <c r="H31" s="1305">
        <v>0</v>
      </c>
      <c r="I31" s="1305">
        <v>0</v>
      </c>
      <c r="J31" s="1305">
        <v>0</v>
      </c>
      <c r="K31" s="1305">
        <v>0</v>
      </c>
      <c r="L31" s="1305">
        <v>-0.25</v>
      </c>
      <c r="M31" s="1306">
        <v>-0.25</v>
      </c>
    </row>
    <row r="32" spans="2:13" s="972" customFormat="1" ht="13.5" customHeight="1">
      <c r="B32" s="1303"/>
      <c r="C32" s="1224" t="s">
        <v>77</v>
      </c>
      <c r="D32" s="1304"/>
      <c r="E32" s="1305">
        <v>0</v>
      </c>
      <c r="F32" s="1305">
        <v>0</v>
      </c>
      <c r="G32" s="1305">
        <v>-0.125</v>
      </c>
      <c r="H32" s="1305">
        <v>-0.125</v>
      </c>
      <c r="I32" s="1305">
        <v>-0.75</v>
      </c>
      <c r="J32" s="1305">
        <v>-0.75</v>
      </c>
      <c r="K32" s="1305">
        <v>-0.75</v>
      </c>
      <c r="L32" s="1305">
        <v>-0.75</v>
      </c>
      <c r="M32" s="1306">
        <v>-0.75</v>
      </c>
    </row>
    <row r="33" spans="2:13" s="972" customFormat="1" ht="13.5" customHeight="1">
      <c r="B33" s="1303"/>
      <c r="C33" s="1224" t="s">
        <v>78</v>
      </c>
      <c r="D33" s="1304"/>
      <c r="E33" s="1305">
        <v>-1.125</v>
      </c>
      <c r="F33" s="1305">
        <v>-1.125</v>
      </c>
      <c r="G33" s="1305">
        <v>-1.625</v>
      </c>
      <c r="H33" s="1305">
        <v>-2.125</v>
      </c>
      <c r="I33" s="1305">
        <v>-3.375</v>
      </c>
      <c r="J33" s="1305">
        <v>-4.125</v>
      </c>
      <c r="K33" s="1305">
        <v>-4.125</v>
      </c>
      <c r="L33" s="1305">
        <v>-4.125</v>
      </c>
      <c r="M33" s="1306">
        <v>-4.125</v>
      </c>
    </row>
    <row r="34" spans="2:13" s="972" customFormat="1" ht="13.5" customHeight="1">
      <c r="B34" s="1303"/>
      <c r="C34" s="1224" t="s">
        <v>79</v>
      </c>
      <c r="D34" s="1304"/>
      <c r="E34" s="1305">
        <v>-1.125</v>
      </c>
      <c r="F34" s="1305">
        <v>-1.125</v>
      </c>
      <c r="G34" s="1305">
        <v>-1.625</v>
      </c>
      <c r="H34" s="1305">
        <v>-2.125</v>
      </c>
      <c r="I34" s="1305">
        <v>-3.375</v>
      </c>
      <c r="J34" s="1305">
        <v>-4.125</v>
      </c>
      <c r="K34" s="1305">
        <v>-4.125</v>
      </c>
      <c r="L34" s="1305">
        <v>-4.125</v>
      </c>
      <c r="M34" s="1306">
        <v>-4.125</v>
      </c>
    </row>
    <row r="35" spans="2:13" s="972" customFormat="1" ht="13.5" customHeight="1">
      <c r="B35" s="1303"/>
      <c r="C35" s="1224" t="s">
        <v>913</v>
      </c>
      <c r="D35" s="1304"/>
      <c r="E35" s="1305">
        <v>-0.5</v>
      </c>
      <c r="F35" s="1305">
        <v>-0.5</v>
      </c>
      <c r="G35" s="1305">
        <v>-0.5</v>
      </c>
      <c r="H35" s="1305">
        <v>-0.5</v>
      </c>
      <c r="I35" s="1305">
        <v>-0.5</v>
      </c>
      <c r="J35" s="1305">
        <v>-0.5</v>
      </c>
      <c r="K35" s="1305">
        <v>-0.5</v>
      </c>
      <c r="L35" s="1305">
        <v>-0.5</v>
      </c>
      <c r="M35" s="1307">
        <v>-0.5</v>
      </c>
    </row>
    <row r="36" spans="2:13" s="972" customFormat="1" ht="13.5" customHeight="1">
      <c r="B36" s="1303"/>
      <c r="C36" s="1224" t="s">
        <v>352</v>
      </c>
      <c r="D36" s="1304"/>
      <c r="E36" s="1305">
        <v>0</v>
      </c>
      <c r="F36" s="1305">
        <v>0</v>
      </c>
      <c r="G36" s="1305">
        <v>-0.375</v>
      </c>
      <c r="H36" s="1305">
        <v>-0.375</v>
      </c>
      <c r="I36" s="1305">
        <v>-0.625</v>
      </c>
      <c r="J36" s="1305">
        <v>-0.625</v>
      </c>
      <c r="K36" s="1305">
        <v>-0.625</v>
      </c>
      <c r="L36" s="1305">
        <v>-0.625</v>
      </c>
      <c r="M36" s="1307">
        <v>-0.625</v>
      </c>
    </row>
    <row r="37" spans="2:13" s="972" customFormat="1" ht="13.5" customHeight="1">
      <c r="B37" s="1303"/>
      <c r="C37" s="1224" t="s">
        <v>914</v>
      </c>
      <c r="D37" s="1304"/>
      <c r="E37" s="1305">
        <v>-0.5</v>
      </c>
      <c r="F37" s="1305">
        <v>-0.5</v>
      </c>
      <c r="G37" s="1305">
        <v>-0.75</v>
      </c>
      <c r="H37" s="1305">
        <v>-0.75</v>
      </c>
      <c r="I37" s="1305">
        <v>-1</v>
      </c>
      <c r="J37" s="1305">
        <v>-1</v>
      </c>
      <c r="K37" s="1305">
        <v>-1</v>
      </c>
      <c r="L37" s="1305">
        <v>-1</v>
      </c>
      <c r="M37" s="1307">
        <v>-1</v>
      </c>
    </row>
    <row r="38" spans="2:13" s="972" customFormat="1" ht="13.5" customHeight="1">
      <c r="B38" s="1303"/>
      <c r="C38" s="1224" t="s">
        <v>915</v>
      </c>
      <c r="D38" s="1304"/>
      <c r="E38" s="1305">
        <v>-1.25</v>
      </c>
      <c r="F38" s="1305">
        <v>-1.25</v>
      </c>
      <c r="G38" s="1305">
        <v>-1.5</v>
      </c>
      <c r="H38" s="1305">
        <v>-1.5</v>
      </c>
      <c r="I38" s="1305">
        <v>-2.5</v>
      </c>
      <c r="J38" s="1305">
        <v>-2.5</v>
      </c>
      <c r="K38" s="1305">
        <v>-2.5</v>
      </c>
      <c r="L38" s="1305">
        <v>-2.75</v>
      </c>
      <c r="M38" s="1307">
        <v>-2.75</v>
      </c>
    </row>
    <row r="39" spans="2:13" s="972" customFormat="1" ht="13.5" customHeight="1">
      <c r="B39" s="1010"/>
      <c r="C39" s="1224" t="s">
        <v>916</v>
      </c>
      <c r="D39" s="1304"/>
      <c r="E39" s="1305">
        <v>-0.625</v>
      </c>
      <c r="F39" s="1305">
        <v>-0.625</v>
      </c>
      <c r="G39" s="1305">
        <v>-0.625</v>
      </c>
      <c r="H39" s="1305">
        <v>-0.875</v>
      </c>
      <c r="I39" s="1305">
        <v>-1.125</v>
      </c>
      <c r="J39" s="1305">
        <v>-1.125</v>
      </c>
      <c r="K39" s="1305">
        <v>-1.125</v>
      </c>
      <c r="L39" s="1305">
        <v>-1.875</v>
      </c>
      <c r="M39" s="1306">
        <v>-1.875</v>
      </c>
    </row>
    <row r="40" spans="2:13" s="972" customFormat="1" ht="12.75" thickBot="1">
      <c r="B40" s="1293"/>
      <c r="C40" s="1316" t="s">
        <v>917</v>
      </c>
      <c r="D40" s="1317"/>
      <c r="E40" s="1314">
        <v>0</v>
      </c>
      <c r="F40" s="1314">
        <v>0</v>
      </c>
      <c r="G40" s="1314">
        <v>0</v>
      </c>
      <c r="H40" s="1314">
        <v>0</v>
      </c>
      <c r="I40" s="1314">
        <v>0</v>
      </c>
      <c r="J40" s="1314">
        <v>0</v>
      </c>
      <c r="K40" s="1314">
        <v>0</v>
      </c>
      <c r="L40" s="1314">
        <v>0</v>
      </c>
      <c r="M40" s="1318">
        <v>0</v>
      </c>
    </row>
    <row r="41" spans="2:13" s="972" customFormat="1" ht="12">
      <c r="C41" s="1309"/>
      <c r="D41" s="1010"/>
      <c r="E41" s="1010"/>
    </row>
    <row r="42" spans="2:13" s="972" customFormat="1" ht="13.5" customHeight="1" thickBot="1">
      <c r="C42" s="994"/>
    </row>
    <row r="43" spans="2:13" s="972" customFormat="1" ht="13.5" customHeight="1" thickBot="1">
      <c r="C43" s="1294"/>
      <c r="D43" s="1295"/>
      <c r="E43" s="1295"/>
      <c r="F43" s="1295"/>
      <c r="G43" s="1295"/>
      <c r="H43" s="1245" t="s">
        <v>921</v>
      </c>
      <c r="I43" s="1296"/>
      <c r="J43" s="1295"/>
      <c r="K43" s="1295"/>
      <c r="L43" s="1297"/>
    </row>
    <row r="44" spans="2:13" s="972" customFormat="1" ht="13.5" customHeight="1">
      <c r="C44" s="1311"/>
      <c r="D44" s="1300" t="s">
        <v>904</v>
      </c>
      <c r="E44" s="1300" t="s">
        <v>905</v>
      </c>
      <c r="F44" s="1312" t="s">
        <v>906</v>
      </c>
      <c r="G44" s="1312" t="s">
        <v>907</v>
      </c>
      <c r="H44" s="1312" t="s">
        <v>908</v>
      </c>
      <c r="I44" s="1312" t="s">
        <v>909</v>
      </c>
      <c r="J44" s="1312" t="s">
        <v>910</v>
      </c>
      <c r="K44" s="1301" t="s">
        <v>911</v>
      </c>
      <c r="L44" s="1302" t="s">
        <v>912</v>
      </c>
    </row>
    <row r="45" spans="2:13" s="972" customFormat="1" ht="13.5" customHeight="1">
      <c r="C45" s="1251" t="s">
        <v>919</v>
      </c>
      <c r="D45" s="1305">
        <v>0</v>
      </c>
      <c r="E45" s="1305">
        <v>0</v>
      </c>
      <c r="F45" s="1305">
        <v>0</v>
      </c>
      <c r="G45" s="1305">
        <v>-0.125</v>
      </c>
      <c r="H45" s="1305">
        <v>-0.5</v>
      </c>
      <c r="I45" s="1305">
        <v>-0.625</v>
      </c>
      <c r="J45" s="1305">
        <v>-0.5</v>
      </c>
      <c r="K45" s="1305">
        <v>-0.375</v>
      </c>
      <c r="L45" s="1306">
        <v>-0.375</v>
      </c>
    </row>
    <row r="46" spans="2:13" s="972" customFormat="1" ht="13.5" customHeight="1">
      <c r="C46" s="1251" t="s">
        <v>66</v>
      </c>
      <c r="D46" s="1305">
        <v>0</v>
      </c>
      <c r="E46" s="1305">
        <v>0</v>
      </c>
      <c r="F46" s="1305">
        <v>-0.125</v>
      </c>
      <c r="G46" s="1305">
        <v>-0.375</v>
      </c>
      <c r="H46" s="1305">
        <v>-0.87500000000000011</v>
      </c>
      <c r="I46" s="1305">
        <v>-1</v>
      </c>
      <c r="J46" s="1305">
        <v>-0.75</v>
      </c>
      <c r="K46" s="1305">
        <v>-0.625</v>
      </c>
      <c r="L46" s="1306">
        <v>-0.625</v>
      </c>
    </row>
    <row r="47" spans="2:13" s="972" customFormat="1" ht="13.5" customHeight="1">
      <c r="C47" s="1251" t="s">
        <v>67</v>
      </c>
      <c r="D47" s="1305">
        <v>0</v>
      </c>
      <c r="E47" s="1305">
        <v>0</v>
      </c>
      <c r="F47" s="1305">
        <v>-0.25</v>
      </c>
      <c r="G47" s="1305">
        <v>-0.75</v>
      </c>
      <c r="H47" s="1305">
        <v>-1.125</v>
      </c>
      <c r="I47" s="1305">
        <v>-1.375</v>
      </c>
      <c r="J47" s="1305">
        <v>-1.125</v>
      </c>
      <c r="K47" s="1305">
        <v>-1</v>
      </c>
      <c r="L47" s="1306">
        <v>-1</v>
      </c>
    </row>
    <row r="48" spans="2:13" s="972" customFormat="1" ht="13.5" customHeight="1">
      <c r="C48" s="1251" t="s">
        <v>68</v>
      </c>
      <c r="D48" s="1305">
        <v>0</v>
      </c>
      <c r="E48" s="1305">
        <v>0</v>
      </c>
      <c r="F48" s="1305">
        <v>-0.5</v>
      </c>
      <c r="G48" s="1305">
        <v>-1</v>
      </c>
      <c r="H48" s="1305">
        <v>-1.625</v>
      </c>
      <c r="I48" s="1305">
        <v>-1.7500000000000002</v>
      </c>
      <c r="J48" s="1305">
        <v>-1.5</v>
      </c>
      <c r="K48" s="1305">
        <v>-1.25</v>
      </c>
      <c r="L48" s="1306">
        <v>-1.25</v>
      </c>
    </row>
    <row r="49" spans="2:13" s="972" customFormat="1" ht="13.5" customHeight="1">
      <c r="C49" s="1251" t="s">
        <v>69</v>
      </c>
      <c r="D49" s="1305">
        <v>0</v>
      </c>
      <c r="E49" s="1305">
        <v>0</v>
      </c>
      <c r="F49" s="1305">
        <v>-0.625</v>
      </c>
      <c r="G49" s="1305">
        <v>-1.25</v>
      </c>
      <c r="H49" s="1305">
        <v>-1.875</v>
      </c>
      <c r="I49" s="1305">
        <v>-2.125</v>
      </c>
      <c r="J49" s="1305">
        <v>-1.7500000000000002</v>
      </c>
      <c r="K49" s="1305">
        <v>-1.625</v>
      </c>
      <c r="L49" s="1306">
        <v>-1.625</v>
      </c>
    </row>
    <row r="50" spans="2:13" s="972" customFormat="1" ht="13.5" customHeight="1">
      <c r="C50" s="1251" t="s">
        <v>70</v>
      </c>
      <c r="D50" s="1305">
        <v>0</v>
      </c>
      <c r="E50" s="1305">
        <v>0</v>
      </c>
      <c r="F50" s="1305">
        <v>-0.87500000000000011</v>
      </c>
      <c r="G50" s="1305">
        <v>-1.625</v>
      </c>
      <c r="H50" s="1305">
        <v>-2.25</v>
      </c>
      <c r="I50" s="1305">
        <v>-2.5</v>
      </c>
      <c r="J50" s="1305">
        <v>-2.125</v>
      </c>
      <c r="K50" s="1305">
        <v>-1.7500000000000002</v>
      </c>
      <c r="L50" s="1306">
        <v>-1.7500000000000002</v>
      </c>
    </row>
    <row r="51" spans="2:13" s="972" customFormat="1" ht="13.5" customHeight="1">
      <c r="C51" s="1251" t="s">
        <v>71</v>
      </c>
      <c r="D51" s="1305">
        <v>0</v>
      </c>
      <c r="E51" s="1305">
        <v>-0.125</v>
      </c>
      <c r="F51" s="1305">
        <v>-1.125</v>
      </c>
      <c r="G51" s="1305">
        <v>-1.875</v>
      </c>
      <c r="H51" s="1305">
        <v>-2.5</v>
      </c>
      <c r="I51" s="1305">
        <v>-3</v>
      </c>
      <c r="J51" s="1305">
        <v>-2.375</v>
      </c>
      <c r="K51" s="1305">
        <v>-2.125</v>
      </c>
      <c r="L51" s="1306">
        <v>-2.125</v>
      </c>
    </row>
    <row r="52" spans="2:13" s="972" customFormat="1" ht="13.5" customHeight="1">
      <c r="C52" s="1251" t="s">
        <v>72</v>
      </c>
      <c r="D52" s="1305">
        <v>0</v>
      </c>
      <c r="E52" s="1305">
        <v>-0.25</v>
      </c>
      <c r="F52" s="1305">
        <v>-1.375</v>
      </c>
      <c r="G52" s="1305">
        <v>-2.125</v>
      </c>
      <c r="H52" s="1305">
        <v>-2.875</v>
      </c>
      <c r="I52" s="1305">
        <v>-3.375</v>
      </c>
      <c r="J52" s="1305">
        <v>-2.875</v>
      </c>
      <c r="K52" s="1305">
        <v>-2.5</v>
      </c>
      <c r="L52" s="1306">
        <v>-2.5</v>
      </c>
    </row>
    <row r="53" spans="2:13" s="972" customFormat="1" ht="13.5" customHeight="1" thickBot="1">
      <c r="C53" s="1313" t="s">
        <v>886</v>
      </c>
      <c r="D53" s="1314">
        <v>0</v>
      </c>
      <c r="E53" s="1314">
        <v>-0.375</v>
      </c>
      <c r="F53" s="1314">
        <v>-1.7500000000000002</v>
      </c>
      <c r="G53" s="1314">
        <v>-2.5</v>
      </c>
      <c r="H53" s="1314">
        <v>-3.5000000000000004</v>
      </c>
      <c r="I53" s="1314">
        <v>-3.875</v>
      </c>
      <c r="J53" s="1314">
        <v>-3.6249999999999996</v>
      </c>
      <c r="K53" s="1314">
        <v>-2.5</v>
      </c>
      <c r="L53" s="1315">
        <v>-2.5</v>
      </c>
    </row>
    <row r="54" spans="2:13" s="972" customFormat="1" ht="13.5" customHeight="1">
      <c r="C54" s="994"/>
    </row>
    <row r="55" spans="2:13" s="972" customFormat="1" ht="13.5" customHeight="1" thickBot="1">
      <c r="C55" s="994"/>
    </row>
    <row r="56" spans="2:13" s="972" customFormat="1" ht="13.5" customHeight="1" thickBot="1">
      <c r="B56" s="1293"/>
      <c r="C56" s="1294"/>
      <c r="D56" s="1295"/>
      <c r="E56" s="1295"/>
      <c r="F56" s="1295"/>
      <c r="G56" s="1295"/>
      <c r="H56" s="1245" t="s">
        <v>922</v>
      </c>
      <c r="I56" s="1296"/>
      <c r="J56" s="1295"/>
      <c r="K56" s="1295"/>
      <c r="L56" s="1295"/>
      <c r="M56" s="1297"/>
    </row>
    <row r="57" spans="2:13" s="972" customFormat="1" ht="13.5" customHeight="1">
      <c r="B57" s="1293"/>
      <c r="C57" s="1298"/>
      <c r="D57" s="1299"/>
      <c r="E57" s="1300" t="s">
        <v>904</v>
      </c>
      <c r="F57" s="1300" t="s">
        <v>905</v>
      </c>
      <c r="G57" s="1301" t="s">
        <v>906</v>
      </c>
      <c r="H57" s="1301" t="s">
        <v>907</v>
      </c>
      <c r="I57" s="1301" t="s">
        <v>908</v>
      </c>
      <c r="J57" s="1301" t="s">
        <v>909</v>
      </c>
      <c r="K57" s="1301" t="s">
        <v>910</v>
      </c>
      <c r="L57" s="1301" t="s">
        <v>911</v>
      </c>
      <c r="M57" s="1302" t="s">
        <v>912</v>
      </c>
    </row>
    <row r="58" spans="2:13" s="972" customFormat="1" ht="13.5" customHeight="1">
      <c r="B58" s="1303"/>
      <c r="C58" s="1224" t="s">
        <v>76</v>
      </c>
      <c r="D58" s="1304"/>
      <c r="E58" s="1305">
        <v>0</v>
      </c>
      <c r="F58" s="1305">
        <v>0</v>
      </c>
      <c r="G58" s="1305">
        <v>0</v>
      </c>
      <c r="H58" s="1305">
        <v>0</v>
      </c>
      <c r="I58" s="1305">
        <v>0</v>
      </c>
      <c r="J58" s="1319" t="s">
        <v>65</v>
      </c>
      <c r="K58" s="1319" t="s">
        <v>65</v>
      </c>
      <c r="L58" s="1319" t="s">
        <v>65</v>
      </c>
      <c r="M58" s="1320" t="s">
        <v>65</v>
      </c>
    </row>
    <row r="59" spans="2:13" s="972" customFormat="1" ht="13.5" customHeight="1">
      <c r="B59" s="1303"/>
      <c r="C59" s="1224" t="s">
        <v>77</v>
      </c>
      <c r="D59" s="1304"/>
      <c r="E59" s="1305">
        <v>0</v>
      </c>
      <c r="F59" s="1305">
        <v>0</v>
      </c>
      <c r="G59" s="1305">
        <v>-0.125</v>
      </c>
      <c r="H59" s="1305">
        <v>-0.125</v>
      </c>
      <c r="I59" s="1305">
        <v>-0.75</v>
      </c>
      <c r="J59" s="1319" t="s">
        <v>65</v>
      </c>
      <c r="K59" s="1319" t="s">
        <v>65</v>
      </c>
      <c r="L59" s="1319" t="s">
        <v>65</v>
      </c>
      <c r="M59" s="1320" t="s">
        <v>65</v>
      </c>
    </row>
    <row r="60" spans="2:13" s="972" customFormat="1" ht="13.5" customHeight="1">
      <c r="B60" s="1303"/>
      <c r="C60" s="1224" t="s">
        <v>78</v>
      </c>
      <c r="D60" s="1304"/>
      <c r="E60" s="1305">
        <v>-1.125</v>
      </c>
      <c r="F60" s="1305">
        <v>-1.125</v>
      </c>
      <c r="G60" s="1305">
        <v>-1.625</v>
      </c>
      <c r="H60" s="1305">
        <v>-2.125</v>
      </c>
      <c r="I60" s="1305">
        <v>-3.375</v>
      </c>
      <c r="J60" s="1319" t="s">
        <v>65</v>
      </c>
      <c r="K60" s="1319" t="s">
        <v>65</v>
      </c>
      <c r="L60" s="1319" t="s">
        <v>65</v>
      </c>
      <c r="M60" s="1320" t="s">
        <v>65</v>
      </c>
    </row>
    <row r="61" spans="2:13" s="972" customFormat="1" ht="13.5" customHeight="1">
      <c r="B61" s="1303"/>
      <c r="C61" s="1224" t="s">
        <v>79</v>
      </c>
      <c r="D61" s="1304"/>
      <c r="E61" s="1305">
        <v>-1.125</v>
      </c>
      <c r="F61" s="1305">
        <v>-1.125</v>
      </c>
      <c r="G61" s="1305">
        <v>-1.625</v>
      </c>
      <c r="H61" s="1305">
        <v>-2.125</v>
      </c>
      <c r="I61" s="1305">
        <v>-3.375</v>
      </c>
      <c r="J61" s="1319" t="s">
        <v>65</v>
      </c>
      <c r="K61" s="1319" t="s">
        <v>65</v>
      </c>
      <c r="L61" s="1319" t="s">
        <v>65</v>
      </c>
      <c r="M61" s="1320" t="s">
        <v>65</v>
      </c>
    </row>
    <row r="62" spans="2:13" s="972" customFormat="1" ht="13.5" customHeight="1">
      <c r="B62" s="1303"/>
      <c r="C62" s="1224" t="s">
        <v>913</v>
      </c>
      <c r="D62" s="1304"/>
      <c r="E62" s="1305">
        <v>-0.5</v>
      </c>
      <c r="F62" s="1305">
        <v>-0.5</v>
      </c>
      <c r="G62" s="1305">
        <v>-0.5</v>
      </c>
      <c r="H62" s="1305">
        <v>-0.5</v>
      </c>
      <c r="I62" s="1305">
        <v>-0.5</v>
      </c>
      <c r="J62" s="1319" t="s">
        <v>65</v>
      </c>
      <c r="K62" s="1319" t="s">
        <v>65</v>
      </c>
      <c r="L62" s="1319" t="s">
        <v>65</v>
      </c>
      <c r="M62" s="1320" t="s">
        <v>65</v>
      </c>
    </row>
    <row r="63" spans="2:13" s="972" customFormat="1" ht="13.5" customHeight="1">
      <c r="B63" s="1303"/>
      <c r="C63" s="1224" t="s">
        <v>352</v>
      </c>
      <c r="D63" s="1304"/>
      <c r="E63" s="1305">
        <v>0</v>
      </c>
      <c r="F63" s="1305">
        <v>0</v>
      </c>
      <c r="G63" s="1305">
        <v>-0.375</v>
      </c>
      <c r="H63" s="1305">
        <v>-0.375</v>
      </c>
      <c r="I63" s="1305">
        <v>-0.625</v>
      </c>
      <c r="J63" s="1319" t="s">
        <v>65</v>
      </c>
      <c r="K63" s="1319" t="s">
        <v>65</v>
      </c>
      <c r="L63" s="1319" t="s">
        <v>65</v>
      </c>
      <c r="M63" s="1320" t="s">
        <v>65</v>
      </c>
    </row>
    <row r="64" spans="2:13" s="972" customFormat="1" ht="13.5" customHeight="1">
      <c r="B64" s="1303"/>
      <c r="C64" s="1224" t="s">
        <v>914</v>
      </c>
      <c r="D64" s="1304"/>
      <c r="E64" s="1305">
        <v>-0.5</v>
      </c>
      <c r="F64" s="1305">
        <v>-0.5</v>
      </c>
      <c r="G64" s="1305">
        <v>-0.75</v>
      </c>
      <c r="H64" s="1305">
        <v>-0.75</v>
      </c>
      <c r="I64" s="1305">
        <v>-1</v>
      </c>
      <c r="J64" s="1319" t="s">
        <v>65</v>
      </c>
      <c r="K64" s="1319" t="s">
        <v>65</v>
      </c>
      <c r="L64" s="1319" t="s">
        <v>65</v>
      </c>
      <c r="M64" s="1320" t="s">
        <v>65</v>
      </c>
    </row>
    <row r="65" spans="2:13" s="972" customFormat="1" ht="13.5" customHeight="1">
      <c r="B65" s="1303"/>
      <c r="C65" s="1224" t="s">
        <v>915</v>
      </c>
      <c r="D65" s="1304"/>
      <c r="E65" s="1305">
        <v>-1.25</v>
      </c>
      <c r="F65" s="1305">
        <v>-1.25</v>
      </c>
      <c r="G65" s="1305">
        <v>-1.5</v>
      </c>
      <c r="H65" s="1305">
        <v>-1.5</v>
      </c>
      <c r="I65" s="1305">
        <v>-2.5</v>
      </c>
      <c r="J65" s="1319" t="s">
        <v>65</v>
      </c>
      <c r="K65" s="1319" t="s">
        <v>65</v>
      </c>
      <c r="L65" s="1319" t="s">
        <v>65</v>
      </c>
      <c r="M65" s="1320" t="s">
        <v>65</v>
      </c>
    </row>
    <row r="66" spans="2:13" s="972" customFormat="1" ht="13.5" customHeight="1">
      <c r="B66" s="1010"/>
      <c r="C66" s="1224" t="s">
        <v>916</v>
      </c>
      <c r="D66" s="1304"/>
      <c r="E66" s="1305">
        <v>-0.625</v>
      </c>
      <c r="F66" s="1305">
        <v>-0.625</v>
      </c>
      <c r="G66" s="1305">
        <v>-0.625</v>
      </c>
      <c r="H66" s="1305">
        <v>-0.875</v>
      </c>
      <c r="I66" s="1305">
        <v>-1.125</v>
      </c>
      <c r="J66" s="1319" t="s">
        <v>65</v>
      </c>
      <c r="K66" s="1319" t="s">
        <v>65</v>
      </c>
      <c r="L66" s="1319" t="s">
        <v>65</v>
      </c>
      <c r="M66" s="1320" t="s">
        <v>65</v>
      </c>
    </row>
    <row r="67" spans="2:13" s="972" customFormat="1" ht="12">
      <c r="B67" s="1293"/>
      <c r="C67" s="1224" t="s">
        <v>917</v>
      </c>
      <c r="D67" s="1304"/>
      <c r="E67" s="1305">
        <v>0</v>
      </c>
      <c r="F67" s="1305">
        <v>0</v>
      </c>
      <c r="G67" s="1305">
        <v>0</v>
      </c>
      <c r="H67" s="1305">
        <v>0</v>
      </c>
      <c r="I67" s="1305">
        <v>0</v>
      </c>
      <c r="J67" s="1319" t="s">
        <v>65</v>
      </c>
      <c r="K67" s="1319" t="s">
        <v>65</v>
      </c>
      <c r="L67" s="1319" t="s">
        <v>65</v>
      </c>
      <c r="M67" s="1320" t="s">
        <v>65</v>
      </c>
    </row>
    <row r="68" spans="2:13" s="972" customFormat="1" ht="13.5" customHeight="1" thickBot="1">
      <c r="B68" s="1293"/>
      <c r="C68" s="1321" t="s">
        <v>923</v>
      </c>
      <c r="D68" s="1322"/>
      <c r="E68" s="1322">
        <v>-0.75</v>
      </c>
      <c r="F68" s="1322">
        <v>-0.75</v>
      </c>
      <c r="G68" s="1322">
        <v>-0.75</v>
      </c>
      <c r="H68" s="1322">
        <v>-0.75</v>
      </c>
      <c r="I68" s="1322">
        <v>-0.75</v>
      </c>
      <c r="J68" s="1322" t="s">
        <v>65</v>
      </c>
      <c r="K68" s="1322" t="s">
        <v>65</v>
      </c>
      <c r="L68" s="1322" t="s">
        <v>65</v>
      </c>
      <c r="M68" s="1323" t="s">
        <v>65</v>
      </c>
    </row>
    <row r="69" spans="2:13" s="972" customFormat="1" ht="12">
      <c r="C69" s="1309"/>
      <c r="D69" s="1010"/>
      <c r="E69" s="1010"/>
    </row>
    <row r="70" spans="2:13" s="972" customFormat="1" ht="13.5" customHeight="1" thickBot="1"/>
    <row r="71" spans="2:13" s="972" customFormat="1" ht="13.5" customHeight="1" thickBot="1">
      <c r="C71" s="1324"/>
      <c r="D71" s="1245"/>
      <c r="E71" s="1245"/>
      <c r="F71" s="1245"/>
      <c r="G71" s="1325"/>
      <c r="H71" s="1245" t="s">
        <v>924</v>
      </c>
      <c r="I71" s="1296"/>
      <c r="J71" s="1295"/>
      <c r="K71" s="1295"/>
      <c r="L71" s="1297"/>
    </row>
    <row r="72" spans="2:13" s="972" customFormat="1" ht="13.5" customHeight="1">
      <c r="C72" s="1326"/>
      <c r="D72" s="1300" t="s">
        <v>904</v>
      </c>
      <c r="E72" s="1300" t="s">
        <v>905</v>
      </c>
      <c r="F72" s="1300" t="s">
        <v>906</v>
      </c>
      <c r="G72" s="1300" t="s">
        <v>907</v>
      </c>
      <c r="H72" s="1301" t="s">
        <v>908</v>
      </c>
      <c r="I72" s="1301" t="s">
        <v>909</v>
      </c>
      <c r="J72" s="1301" t="s">
        <v>910</v>
      </c>
      <c r="K72" s="1301" t="s">
        <v>911</v>
      </c>
      <c r="L72" s="1302" t="s">
        <v>912</v>
      </c>
    </row>
    <row r="73" spans="2:13" s="972" customFormat="1" ht="13.5" customHeight="1">
      <c r="C73" s="1251" t="s">
        <v>919</v>
      </c>
      <c r="D73" s="1319">
        <v>-0.375</v>
      </c>
      <c r="E73" s="1319">
        <v>-0.375</v>
      </c>
      <c r="F73" s="1327">
        <v>-0.625</v>
      </c>
      <c r="G73" s="1319">
        <v>-0.875</v>
      </c>
      <c r="H73" s="1319">
        <v>-1.375</v>
      </c>
      <c r="I73" s="1328" t="s">
        <v>65</v>
      </c>
      <c r="J73" s="1319" t="s">
        <v>65</v>
      </c>
      <c r="K73" s="1319" t="s">
        <v>65</v>
      </c>
      <c r="L73" s="1320" t="s">
        <v>65</v>
      </c>
    </row>
    <row r="74" spans="2:13" s="972" customFormat="1" ht="13.5" customHeight="1">
      <c r="C74" s="1251" t="s">
        <v>66</v>
      </c>
      <c r="D74" s="1319">
        <v>-0.375</v>
      </c>
      <c r="E74" s="1319">
        <v>-0.375</v>
      </c>
      <c r="F74" s="1327">
        <v>-0.875</v>
      </c>
      <c r="G74" s="1319">
        <v>-1.25</v>
      </c>
      <c r="H74" s="1319">
        <v>-1.875</v>
      </c>
      <c r="I74" s="1328" t="s">
        <v>65</v>
      </c>
      <c r="J74" s="1319" t="s">
        <v>65</v>
      </c>
      <c r="K74" s="1319" t="s">
        <v>65</v>
      </c>
      <c r="L74" s="1320" t="s">
        <v>65</v>
      </c>
    </row>
    <row r="75" spans="2:13" s="972" customFormat="1" ht="13.5" customHeight="1">
      <c r="C75" s="1251" t="s">
        <v>67</v>
      </c>
      <c r="D75" s="1319">
        <v>-0.375</v>
      </c>
      <c r="E75" s="1319">
        <v>-0.375</v>
      </c>
      <c r="F75" s="1327">
        <v>-1</v>
      </c>
      <c r="G75" s="1319">
        <v>-1.625</v>
      </c>
      <c r="H75" s="1319">
        <v>-2.375</v>
      </c>
      <c r="I75" s="1328" t="s">
        <v>65</v>
      </c>
      <c r="J75" s="1319" t="s">
        <v>65</v>
      </c>
      <c r="K75" s="1319" t="s">
        <v>65</v>
      </c>
      <c r="L75" s="1320" t="s">
        <v>65</v>
      </c>
    </row>
    <row r="76" spans="2:13" s="972" customFormat="1" ht="13.5" customHeight="1">
      <c r="C76" s="1251" t="s">
        <v>68</v>
      </c>
      <c r="D76" s="1319">
        <v>-0.375</v>
      </c>
      <c r="E76" s="1328">
        <v>-0.5</v>
      </c>
      <c r="F76" s="1328">
        <v>-1.375</v>
      </c>
      <c r="G76" s="1319">
        <v>-2</v>
      </c>
      <c r="H76" s="1319">
        <v>-2.75</v>
      </c>
      <c r="I76" s="1328" t="s">
        <v>65</v>
      </c>
      <c r="J76" s="1319" t="s">
        <v>65</v>
      </c>
      <c r="K76" s="1319" t="s">
        <v>65</v>
      </c>
      <c r="L76" s="1320" t="s">
        <v>65</v>
      </c>
    </row>
    <row r="77" spans="2:13" s="972" customFormat="1" ht="13.5" customHeight="1">
      <c r="C77" s="1251" t="s">
        <v>69</v>
      </c>
      <c r="D77" s="1319">
        <v>-0.375</v>
      </c>
      <c r="E77" s="1328">
        <v>-0.5</v>
      </c>
      <c r="F77" s="1328">
        <v>-1.625</v>
      </c>
      <c r="G77" s="1319">
        <v>-2.625</v>
      </c>
      <c r="H77" s="1319">
        <v>-3.25</v>
      </c>
      <c r="I77" s="1328" t="s">
        <v>65</v>
      </c>
      <c r="J77" s="1319" t="s">
        <v>65</v>
      </c>
      <c r="K77" s="1319" t="s">
        <v>65</v>
      </c>
      <c r="L77" s="1320" t="s">
        <v>65</v>
      </c>
    </row>
    <row r="78" spans="2:13" s="972" customFormat="1" ht="13.5" customHeight="1">
      <c r="C78" s="1251" t="s">
        <v>70</v>
      </c>
      <c r="D78" s="1319">
        <v>-0.375</v>
      </c>
      <c r="E78" s="1328">
        <v>-0.625</v>
      </c>
      <c r="F78" s="1328">
        <v>-2</v>
      </c>
      <c r="G78" s="1319">
        <v>-2.875</v>
      </c>
      <c r="H78" s="1319">
        <v>-3.75</v>
      </c>
      <c r="I78" s="1328" t="s">
        <v>65</v>
      </c>
      <c r="J78" s="1319" t="s">
        <v>65</v>
      </c>
      <c r="K78" s="1319" t="s">
        <v>65</v>
      </c>
      <c r="L78" s="1320" t="s">
        <v>65</v>
      </c>
    </row>
    <row r="79" spans="2:13" s="972" customFormat="1" ht="13.5" customHeight="1">
      <c r="C79" s="1251" t="s">
        <v>71</v>
      </c>
      <c r="D79" s="1319">
        <v>-0.375</v>
      </c>
      <c r="E79" s="1328">
        <v>-0.875</v>
      </c>
      <c r="F79" s="1328">
        <v>-2.75</v>
      </c>
      <c r="G79" s="1319">
        <v>-4</v>
      </c>
      <c r="H79" s="1319">
        <v>-4.75</v>
      </c>
      <c r="I79" s="1328" t="s">
        <v>65</v>
      </c>
      <c r="J79" s="1319" t="s">
        <v>65</v>
      </c>
      <c r="K79" s="1319" t="s">
        <v>65</v>
      </c>
      <c r="L79" s="1320" t="s">
        <v>65</v>
      </c>
    </row>
    <row r="80" spans="2:13" s="972" customFormat="1" ht="13.5" customHeight="1">
      <c r="C80" s="1251" t="s">
        <v>72</v>
      </c>
      <c r="D80" s="1319">
        <v>-0.375</v>
      </c>
      <c r="E80" s="1328">
        <v>-1.375</v>
      </c>
      <c r="F80" s="1328">
        <v>-3.125</v>
      </c>
      <c r="G80" s="1319">
        <v>-4.625</v>
      </c>
      <c r="H80" s="1319">
        <v>-5.125</v>
      </c>
      <c r="I80" s="1328" t="s">
        <v>65</v>
      </c>
      <c r="J80" s="1319" t="s">
        <v>65</v>
      </c>
      <c r="K80" s="1319" t="s">
        <v>65</v>
      </c>
      <c r="L80" s="1320" t="s">
        <v>65</v>
      </c>
    </row>
    <row r="81" spans="1:15" s="972" customFormat="1" ht="13.5" customHeight="1" thickBot="1">
      <c r="C81" s="1313" t="s">
        <v>886</v>
      </c>
      <c r="D81" s="1329">
        <v>-0.375</v>
      </c>
      <c r="E81" s="1330">
        <v>-1.375</v>
      </c>
      <c r="F81" s="1330">
        <v>-3.375</v>
      </c>
      <c r="G81" s="1329">
        <v>-4.875</v>
      </c>
      <c r="H81" s="1329">
        <v>-5.125</v>
      </c>
      <c r="I81" s="1330" t="s">
        <v>65</v>
      </c>
      <c r="J81" s="1329" t="s">
        <v>65</v>
      </c>
      <c r="K81" s="1329" t="s">
        <v>65</v>
      </c>
      <c r="L81" s="1331" t="s">
        <v>65</v>
      </c>
    </row>
    <row r="82" spans="1:15" s="972" customFormat="1" ht="13.5" customHeight="1">
      <c r="C82" s="1001"/>
      <c r="D82" s="1310"/>
      <c r="E82" s="1310"/>
      <c r="F82" s="1310"/>
      <c r="G82" s="1310"/>
      <c r="H82" s="1310"/>
    </row>
    <row r="83" spans="1:15" s="972" customFormat="1" ht="13.5" customHeight="1" thickBot="1">
      <c r="A83" s="998"/>
      <c r="I83" s="1332"/>
      <c r="J83" s="1010"/>
      <c r="K83" s="1010"/>
      <c r="L83" s="1160"/>
      <c r="M83" s="1333"/>
    </row>
    <row r="84" spans="1:15" s="972" customFormat="1" ht="13.5" customHeight="1" thickBot="1">
      <c r="A84" s="998"/>
      <c r="C84" s="1294"/>
      <c r="D84" s="1295" t="s">
        <v>925</v>
      </c>
      <c r="E84" s="1295"/>
      <c r="F84" s="1297"/>
      <c r="I84" s="1324" t="s">
        <v>926</v>
      </c>
      <c r="J84" s="1292"/>
      <c r="K84" s="1295"/>
      <c r="L84" s="1297"/>
      <c r="M84" s="1333"/>
    </row>
    <row r="85" spans="1:15" s="972" customFormat="1" ht="13.5" customHeight="1">
      <c r="A85" s="998"/>
      <c r="C85" s="1334" t="s">
        <v>927</v>
      </c>
      <c r="D85" s="1335"/>
      <c r="E85" s="1336"/>
      <c r="F85" s="1336" t="s">
        <v>928</v>
      </c>
      <c r="I85" s="1337" t="s">
        <v>929</v>
      </c>
      <c r="J85" s="1338"/>
      <c r="K85" s="1339"/>
      <c r="L85" s="1340">
        <v>0</v>
      </c>
      <c r="M85" s="1333"/>
    </row>
    <row r="86" spans="1:15" s="972" customFormat="1" ht="13.5" customHeight="1" thickBot="1">
      <c r="A86" s="998"/>
      <c r="C86" s="1341" t="s">
        <v>930</v>
      </c>
      <c r="D86" s="1342"/>
      <c r="E86" s="1343"/>
      <c r="F86" s="1344" t="s">
        <v>928</v>
      </c>
      <c r="I86" s="1345" t="s">
        <v>80</v>
      </c>
      <c r="J86" s="1346"/>
      <c r="K86" s="1347"/>
      <c r="L86" s="1336">
        <v>0</v>
      </c>
      <c r="M86" s="1333"/>
    </row>
    <row r="87" spans="1:15" s="972" customFormat="1" ht="13.5" customHeight="1">
      <c r="A87" s="998"/>
      <c r="C87" s="1348" t="s">
        <v>931</v>
      </c>
      <c r="F87" s="1160"/>
      <c r="I87" s="1349" t="s">
        <v>932</v>
      </c>
      <c r="J87" s="1350"/>
      <c r="K87" s="1351"/>
      <c r="L87" s="1340">
        <v>0</v>
      </c>
      <c r="M87" s="1333"/>
    </row>
    <row r="88" spans="1:15" s="972" customFormat="1" ht="13.5" customHeight="1" thickBot="1">
      <c r="A88" s="998"/>
      <c r="C88" s="1348"/>
      <c r="F88" s="1160"/>
      <c r="I88" s="1352" t="s">
        <v>933</v>
      </c>
      <c r="J88" s="1353"/>
      <c r="K88" s="1354"/>
      <c r="L88" s="1343">
        <v>0</v>
      </c>
      <c r="M88" s="1333"/>
    </row>
    <row r="89" spans="1:15" s="972" customFormat="1" ht="13.5" customHeight="1">
      <c r="A89" s="998"/>
      <c r="C89" s="1348"/>
      <c r="F89" s="1160"/>
      <c r="J89" s="997"/>
      <c r="K89" s="1137"/>
      <c r="L89" s="1355"/>
      <c r="M89" s="1333"/>
    </row>
    <row r="90" spans="1:15" s="972" customFormat="1" ht="13.5" customHeight="1">
      <c r="A90" s="998"/>
      <c r="C90" s="1348"/>
      <c r="F90" s="1160"/>
      <c r="J90" s="997"/>
      <c r="K90" s="1137"/>
      <c r="L90" s="1137"/>
      <c r="M90" s="1333"/>
    </row>
    <row r="91" spans="1:15" s="972" customFormat="1" ht="13.5" customHeight="1" thickBot="1">
      <c r="J91" s="1020"/>
      <c r="K91" s="1020"/>
    </row>
    <row r="92" spans="1:15" s="972" customFormat="1" ht="16.5" thickBot="1">
      <c r="A92" s="1029"/>
      <c r="B92" s="1030"/>
      <c r="C92" s="1030"/>
      <c r="D92" s="1030"/>
      <c r="E92" s="1030"/>
      <c r="F92" s="1030"/>
      <c r="G92" s="1030"/>
      <c r="H92" s="1032" t="s">
        <v>934</v>
      </c>
      <c r="I92" s="1030"/>
      <c r="J92" s="1030"/>
      <c r="K92" s="1030"/>
      <c r="L92" s="1030"/>
      <c r="M92" s="1030"/>
      <c r="N92" s="1030"/>
      <c r="O92" s="1033"/>
    </row>
    <row r="93" spans="1:15" s="972" customFormat="1" ht="13.5" customHeight="1" thickBot="1">
      <c r="B93" s="1356"/>
      <c r="C93" s="1294"/>
      <c r="D93" s="1295"/>
      <c r="E93" s="1295"/>
      <c r="F93" s="1295"/>
      <c r="G93" s="1295"/>
      <c r="H93" s="1245" t="s">
        <v>935</v>
      </c>
      <c r="I93" s="1296"/>
      <c r="J93" s="1295"/>
      <c r="K93" s="1295"/>
      <c r="L93" s="1295"/>
      <c r="M93" s="1297"/>
      <c r="N93" s="1357"/>
    </row>
    <row r="94" spans="1:15" s="972" customFormat="1" ht="13.5" customHeight="1">
      <c r="A94" s="1001"/>
      <c r="B94" s="1358"/>
      <c r="C94" s="1214" t="s">
        <v>847</v>
      </c>
      <c r="D94" s="1218"/>
      <c r="E94" s="1218"/>
      <c r="F94" s="1218"/>
      <c r="G94" s="1359">
        <v>-0.15</v>
      </c>
      <c r="H94" s="1360"/>
      <c r="I94" s="1361" t="s">
        <v>849</v>
      </c>
      <c r="J94" s="1362" t="s">
        <v>936</v>
      </c>
      <c r="K94" s="1363"/>
      <c r="L94" s="1363"/>
      <c r="M94" s="1364">
        <v>0.05</v>
      </c>
      <c r="N94" s="1140"/>
      <c r="O94" s="1010"/>
    </row>
    <row r="95" spans="1:15" s="972" customFormat="1" ht="13.5" customHeight="1">
      <c r="B95" s="975"/>
      <c r="C95" s="1365" t="s">
        <v>851</v>
      </c>
      <c r="D95" s="1010" t="s">
        <v>937</v>
      </c>
      <c r="E95" s="1010"/>
      <c r="F95" s="1010"/>
      <c r="G95" s="1235">
        <v>-0.1</v>
      </c>
      <c r="H95" s="1227" t="s">
        <v>210</v>
      </c>
      <c r="I95" s="1366"/>
      <c r="J95" s="1233"/>
      <c r="K95" s="1233"/>
      <c r="L95" s="1233"/>
      <c r="M95" s="1367"/>
      <c r="N95" s="1112"/>
    </row>
    <row r="96" spans="1:15" s="972" customFormat="1" ht="13.5" customHeight="1">
      <c r="A96" s="1001"/>
      <c r="B96" s="1358"/>
      <c r="C96" s="1368"/>
      <c r="D96" s="1233"/>
      <c r="E96" s="1233"/>
      <c r="F96" s="1233"/>
      <c r="G96" s="1369"/>
      <c r="H96" s="1227" t="s">
        <v>857</v>
      </c>
      <c r="I96" s="1037" t="s">
        <v>853</v>
      </c>
      <c r="J96" s="1370" t="s">
        <v>938</v>
      </c>
      <c r="K96" s="1010"/>
      <c r="L96" s="1010"/>
      <c r="M96" s="1371">
        <v>0.09</v>
      </c>
      <c r="N96" s="974"/>
    </row>
    <row r="97" spans="1:15" s="972" customFormat="1" ht="13.5" customHeight="1">
      <c r="B97" s="975"/>
      <c r="C97" s="1224" t="s">
        <v>855</v>
      </c>
      <c r="D97" s="1225" t="s">
        <v>939</v>
      </c>
      <c r="E97" s="1225"/>
      <c r="F97" s="1225"/>
      <c r="G97" s="1372">
        <v>-0.05</v>
      </c>
      <c r="H97" s="1373"/>
      <c r="I97" s="1374"/>
      <c r="J97" s="1375"/>
      <c r="K97" s="1233"/>
      <c r="L97" s="1376"/>
      <c r="M97" s="1377"/>
    </row>
    <row r="98" spans="1:15" s="972" customFormat="1" ht="13.5" customHeight="1">
      <c r="A98" s="998"/>
      <c r="B98" s="975"/>
      <c r="C98" s="1365" t="s">
        <v>859</v>
      </c>
      <c r="D98" s="1378" t="s">
        <v>940</v>
      </c>
      <c r="E98" s="1010"/>
      <c r="F98" s="1010"/>
      <c r="G98" s="1379">
        <v>0</v>
      </c>
      <c r="H98" s="1373"/>
      <c r="I98" s="1037" t="s">
        <v>858</v>
      </c>
      <c r="J98" s="1370" t="s">
        <v>941</v>
      </c>
      <c r="K98" s="1010"/>
      <c r="L98" s="1010"/>
      <c r="M98" s="1371">
        <v>0.15</v>
      </c>
      <c r="N98" s="1112"/>
    </row>
    <row r="99" spans="1:15" s="972" customFormat="1" ht="13.5" customHeight="1" thickBot="1">
      <c r="B99" s="975"/>
      <c r="C99" s="1380"/>
      <c r="D99" s="1022" t="s">
        <v>942</v>
      </c>
      <c r="E99" s="1022"/>
      <c r="F99" s="1022"/>
      <c r="G99" s="1381"/>
      <c r="H99" s="1022"/>
      <c r="I99" s="1382"/>
      <c r="J99" s="1109"/>
      <c r="K99" s="1109"/>
      <c r="L99" s="1109"/>
      <c r="M99" s="1383"/>
      <c r="N99" s="1112"/>
    </row>
    <row r="100" spans="1:15" s="972" customFormat="1" ht="13.5" customHeight="1">
      <c r="C100" s="1363"/>
      <c r="D100" s="1363"/>
      <c r="E100" s="1363"/>
      <c r="F100" s="1363"/>
      <c r="G100" s="1363"/>
      <c r="H100" s="1363"/>
      <c r="I100" s="1361"/>
      <c r="J100" s="1384"/>
      <c r="K100" s="1384"/>
      <c r="L100" s="1384"/>
      <c r="M100" s="1384"/>
    </row>
    <row r="101" spans="1:15" s="972" customFormat="1" ht="13.5" customHeight="1" thickBot="1">
      <c r="C101" s="1022"/>
      <c r="D101" s="1022"/>
      <c r="E101" s="1022"/>
      <c r="F101" s="1022"/>
      <c r="G101" s="1022"/>
      <c r="H101" s="1022"/>
      <c r="I101" s="1385"/>
      <c r="J101" s="1109"/>
      <c r="K101" s="1109"/>
      <c r="L101" s="1109"/>
      <c r="M101" s="1109"/>
    </row>
    <row r="102" spans="1:15" s="1010" customFormat="1" ht="13.5" customHeight="1" thickBot="1">
      <c r="B102" s="1293"/>
      <c r="C102" s="1294"/>
      <c r="D102" s="1295"/>
      <c r="E102" s="1295"/>
      <c r="F102" s="1295"/>
      <c r="G102" s="1295"/>
      <c r="H102" s="1245" t="s">
        <v>943</v>
      </c>
      <c r="I102" s="1296"/>
      <c r="J102" s="1295"/>
      <c r="K102" s="1295"/>
      <c r="L102" s="1295"/>
      <c r="M102" s="1297"/>
    </row>
    <row r="103" spans="1:15" s="1010" customFormat="1" ht="13.5" customHeight="1">
      <c r="B103" s="1293"/>
      <c r="C103" s="1298"/>
      <c r="D103" s="1360"/>
      <c r="E103" s="1300" t="s">
        <v>904</v>
      </c>
      <c r="F103" s="1300" t="s">
        <v>905</v>
      </c>
      <c r="G103" s="1301" t="s">
        <v>906</v>
      </c>
      <c r="H103" s="1301" t="s">
        <v>907</v>
      </c>
      <c r="I103" s="1301" t="s">
        <v>908</v>
      </c>
      <c r="J103" s="1301" t="s">
        <v>909</v>
      </c>
      <c r="K103" s="1301" t="s">
        <v>910</v>
      </c>
      <c r="L103" s="1301" t="s">
        <v>911</v>
      </c>
      <c r="M103" s="1302" t="s">
        <v>912</v>
      </c>
    </row>
    <row r="104" spans="1:15" s="972" customFormat="1" ht="13.5" customHeight="1">
      <c r="B104" s="1293"/>
      <c r="C104" s="1386" t="s">
        <v>879</v>
      </c>
      <c r="D104" s="1387"/>
      <c r="E104" s="1319">
        <v>-0.1</v>
      </c>
      <c r="F104" s="1319">
        <v>-0.1</v>
      </c>
      <c r="G104" s="1319">
        <v>-0.1</v>
      </c>
      <c r="H104" s="1319">
        <v>-0.1</v>
      </c>
      <c r="I104" s="1319">
        <v>-0.1</v>
      </c>
      <c r="J104" s="1319">
        <v>-0.1</v>
      </c>
      <c r="K104" s="1319">
        <v>-0.1</v>
      </c>
      <c r="L104" s="1319">
        <v>-0.1</v>
      </c>
      <c r="M104" s="1320">
        <v>-0.1</v>
      </c>
      <c r="N104" s="1293"/>
      <c r="O104" s="1293"/>
    </row>
    <row r="105" spans="1:15" s="972" customFormat="1" ht="13.5" customHeight="1">
      <c r="C105" s="1388" t="s">
        <v>944</v>
      </c>
      <c r="D105" s="1389"/>
      <c r="E105" s="1390">
        <v>0.75</v>
      </c>
      <c r="F105" s="1390">
        <v>0.75</v>
      </c>
      <c r="G105" s="1390">
        <v>0.75</v>
      </c>
      <c r="H105" s="1390">
        <v>0.75</v>
      </c>
      <c r="I105" s="1390">
        <v>0.75</v>
      </c>
      <c r="J105" s="1390">
        <v>0.75</v>
      </c>
      <c r="K105" s="1390">
        <v>0.75</v>
      </c>
      <c r="L105" s="1390">
        <v>0.75</v>
      </c>
      <c r="M105" s="1391">
        <v>0.75</v>
      </c>
    </row>
    <row r="106" spans="1:15" s="972" customFormat="1" ht="13.5" customHeight="1">
      <c r="C106" s="1388" t="s">
        <v>945</v>
      </c>
      <c r="D106" s="1392"/>
      <c r="E106" s="1393">
        <v>-0.2</v>
      </c>
      <c r="F106" s="1393">
        <v>-0.2</v>
      </c>
      <c r="G106" s="1393">
        <v>-0.2</v>
      </c>
      <c r="H106" s="1393">
        <v>-0.2</v>
      </c>
      <c r="I106" s="1393">
        <v>-0.2</v>
      </c>
      <c r="J106" s="1393">
        <v>-0.2</v>
      </c>
      <c r="K106" s="1393">
        <v>-0.2</v>
      </c>
      <c r="L106" s="1393">
        <v>-0.2</v>
      </c>
      <c r="M106" s="1394">
        <v>-0.2</v>
      </c>
    </row>
    <row r="107" spans="1:15" s="972" customFormat="1" ht="13.5" customHeight="1">
      <c r="C107" s="1395" t="s">
        <v>946</v>
      </c>
      <c r="D107" s="1319"/>
      <c r="E107" s="1319">
        <v>-0.5</v>
      </c>
      <c r="F107" s="1319">
        <v>-0.5</v>
      </c>
      <c r="G107" s="1319">
        <v>-0.5</v>
      </c>
      <c r="H107" s="1319">
        <v>-0.5</v>
      </c>
      <c r="I107" s="1319">
        <v>-0.5</v>
      </c>
      <c r="J107" s="1319">
        <v>-0.5</v>
      </c>
      <c r="K107" s="1319">
        <v>-0.5</v>
      </c>
      <c r="L107" s="1319">
        <v>-0.5</v>
      </c>
      <c r="M107" s="1320">
        <v>-0.5</v>
      </c>
    </row>
    <row r="108" spans="1:15" s="972" customFormat="1" ht="13.5" customHeight="1">
      <c r="C108" s="1396" t="s">
        <v>947</v>
      </c>
      <c r="D108" s="1328"/>
      <c r="E108" s="1319">
        <v>-0.75</v>
      </c>
      <c r="F108" s="1319">
        <v>-0.75</v>
      </c>
      <c r="G108" s="1319">
        <v>-0.75</v>
      </c>
      <c r="H108" s="1319">
        <v>-0.75</v>
      </c>
      <c r="I108" s="1319">
        <v>-0.75</v>
      </c>
      <c r="J108" s="1319">
        <v>-0.75</v>
      </c>
      <c r="K108" s="1319">
        <v>-0.75</v>
      </c>
      <c r="L108" s="1319">
        <v>-0.75</v>
      </c>
      <c r="M108" s="1320">
        <v>-0.75</v>
      </c>
    </row>
    <row r="109" spans="1:15" s="972" customFormat="1" ht="13.5" customHeight="1" thickBot="1">
      <c r="C109" s="1397" t="s">
        <v>896</v>
      </c>
      <c r="D109" s="1329"/>
      <c r="E109" s="1329">
        <v>-0.125</v>
      </c>
      <c r="F109" s="1329">
        <v>-0.125</v>
      </c>
      <c r="G109" s="1329">
        <v>-0.125</v>
      </c>
      <c r="H109" s="1329">
        <v>-0.125</v>
      </c>
      <c r="I109" s="1329">
        <v>-0.125</v>
      </c>
      <c r="J109" s="1329">
        <v>-0.125</v>
      </c>
      <c r="K109" s="1329">
        <v>-0.125</v>
      </c>
      <c r="L109" s="1329">
        <v>-0.125</v>
      </c>
      <c r="M109" s="1331">
        <v>-0.125</v>
      </c>
    </row>
    <row r="110" spans="1:15" s="972" customFormat="1" ht="13.5" customHeight="1">
      <c r="C110" s="1398" t="s">
        <v>948</v>
      </c>
      <c r="D110" s="1310"/>
      <c r="E110" s="1310"/>
      <c r="F110" s="1310"/>
      <c r="G110" s="1310"/>
      <c r="H110" s="1310"/>
      <c r="I110" s="1310"/>
      <c r="J110" s="1310"/>
      <c r="K110" s="1310"/>
      <c r="L110" s="1310"/>
      <c r="M110" s="1310"/>
    </row>
    <row r="111" spans="1:15" s="972" customFormat="1" ht="13.5" customHeight="1">
      <c r="C111" s="1287"/>
      <c r="D111" s="1310"/>
      <c r="E111" s="1310"/>
      <c r="F111" s="1310"/>
      <c r="G111" s="1310"/>
      <c r="H111" s="1310"/>
      <c r="I111" s="1310"/>
      <c r="J111" s="1310"/>
      <c r="K111" s="1310"/>
      <c r="L111" s="1310"/>
      <c r="M111" s="1310"/>
    </row>
    <row r="112" spans="1:15" s="972" customFormat="1" ht="13.5" customHeight="1" thickBot="1">
      <c r="C112" s="1399"/>
      <c r="D112" s="1310"/>
      <c r="E112" s="1310"/>
      <c r="F112" s="1310"/>
      <c r="G112" s="1310"/>
      <c r="H112" s="1310"/>
      <c r="I112" s="1310"/>
      <c r="J112" s="1310"/>
      <c r="K112" s="1310"/>
      <c r="L112" s="1310"/>
      <c r="M112" s="1310"/>
    </row>
    <row r="113" spans="1:13" s="972" customFormat="1" ht="13.5" customHeight="1" thickBot="1">
      <c r="A113" s="998"/>
      <c r="C113" s="1400"/>
      <c r="D113" s="1401" t="s">
        <v>949</v>
      </c>
      <c r="E113" s="1402"/>
      <c r="F113" s="1403"/>
      <c r="G113" s="1404"/>
      <c r="I113" s="1294"/>
      <c r="J113" s="1295" t="s">
        <v>875</v>
      </c>
      <c r="K113" s="1295"/>
      <c r="L113" s="1405"/>
      <c r="M113" s="1333"/>
    </row>
    <row r="114" spans="1:13" s="972" customFormat="1" ht="13.5" customHeight="1">
      <c r="A114" s="998"/>
      <c r="C114" s="1406"/>
      <c r="D114" s="1407" t="s">
        <v>950</v>
      </c>
      <c r="E114" s="1407" t="s">
        <v>908</v>
      </c>
      <c r="F114" s="1407" t="s">
        <v>909</v>
      </c>
      <c r="G114" s="1408" t="s">
        <v>951</v>
      </c>
      <c r="I114" s="1409" t="s">
        <v>878</v>
      </c>
      <c r="J114" s="1363"/>
      <c r="K114" s="1363"/>
      <c r="L114" s="1410">
        <v>-0.625</v>
      </c>
      <c r="M114" s="1333"/>
    </row>
    <row r="115" spans="1:13" s="972" customFormat="1" ht="13.5" customHeight="1">
      <c r="A115" s="998"/>
      <c r="C115" s="1411" t="s">
        <v>919</v>
      </c>
      <c r="D115" s="1319">
        <v>0</v>
      </c>
      <c r="E115" s="1412">
        <v>0.25</v>
      </c>
      <c r="F115" s="1412">
        <v>0.25</v>
      </c>
      <c r="G115" s="1413">
        <v>0</v>
      </c>
      <c r="I115" s="1269" t="s">
        <v>881</v>
      </c>
      <c r="J115" s="1010"/>
      <c r="K115" s="1010"/>
      <c r="L115" s="1237">
        <v>-0.125</v>
      </c>
      <c r="M115" s="1333"/>
    </row>
    <row r="116" spans="1:13" s="972" customFormat="1" ht="13.5" customHeight="1">
      <c r="A116" s="998"/>
      <c r="C116" s="1411" t="s">
        <v>952</v>
      </c>
      <c r="D116" s="1319">
        <v>0</v>
      </c>
      <c r="E116" s="1412">
        <v>0.25</v>
      </c>
      <c r="F116" s="1412">
        <v>0.25</v>
      </c>
      <c r="G116" s="1413">
        <v>0</v>
      </c>
      <c r="I116" s="1269" t="s">
        <v>884</v>
      </c>
      <c r="J116" s="1137"/>
      <c r="K116" s="1137"/>
      <c r="L116" s="1237">
        <v>0.1</v>
      </c>
      <c r="M116" s="1333"/>
    </row>
    <row r="117" spans="1:13" s="972" customFormat="1" ht="13.5" customHeight="1">
      <c r="A117" s="998"/>
      <c r="C117" s="1411" t="s">
        <v>68</v>
      </c>
      <c r="D117" s="1319">
        <v>0</v>
      </c>
      <c r="E117" s="1390">
        <v>0.25</v>
      </c>
      <c r="F117" s="1390">
        <v>0.25</v>
      </c>
      <c r="G117" s="1413">
        <v>0</v>
      </c>
      <c r="I117" s="1269" t="s">
        <v>887</v>
      </c>
      <c r="J117" s="1010"/>
      <c r="K117" s="1010"/>
      <c r="L117" s="1237">
        <v>0.1</v>
      </c>
      <c r="M117" s="1333"/>
    </row>
    <row r="118" spans="1:13" s="972" customFormat="1" ht="13.5" customHeight="1">
      <c r="A118" s="998"/>
      <c r="C118" s="1411" t="s">
        <v>69</v>
      </c>
      <c r="D118" s="1319">
        <v>0</v>
      </c>
      <c r="E118" s="1319">
        <v>0</v>
      </c>
      <c r="F118" s="1319">
        <v>0</v>
      </c>
      <c r="G118" s="1413">
        <v>0</v>
      </c>
      <c r="I118" s="1269" t="s">
        <v>889</v>
      </c>
      <c r="J118" s="1010"/>
      <c r="K118" s="1010"/>
      <c r="L118" s="1237">
        <v>0.1</v>
      </c>
      <c r="M118" s="1333"/>
    </row>
    <row r="119" spans="1:13" s="972" customFormat="1" ht="13.5" customHeight="1">
      <c r="A119" s="998"/>
      <c r="C119" s="1411" t="s">
        <v>70</v>
      </c>
      <c r="D119" s="1319">
        <v>0</v>
      </c>
      <c r="E119" s="1319">
        <v>0</v>
      </c>
      <c r="F119" s="1319">
        <v>0</v>
      </c>
      <c r="G119" s="1413">
        <v>0</v>
      </c>
      <c r="I119" s="1269" t="s">
        <v>891</v>
      </c>
      <c r="J119" s="1010"/>
      <c r="K119" s="1010"/>
      <c r="L119" s="1237">
        <v>0.1</v>
      </c>
      <c r="M119" s="1333"/>
    </row>
    <row r="120" spans="1:13" s="972" customFormat="1" ht="13.5" customHeight="1">
      <c r="A120" s="998"/>
      <c r="C120" s="1414" t="s">
        <v>71</v>
      </c>
      <c r="D120" s="1415">
        <v>0</v>
      </c>
      <c r="E120" s="1415">
        <v>0</v>
      </c>
      <c r="F120" s="1415">
        <v>0</v>
      </c>
      <c r="G120" s="1416">
        <v>0</v>
      </c>
      <c r="I120" s="1269" t="s">
        <v>893</v>
      </c>
      <c r="J120" s="1417"/>
      <c r="K120" s="1417"/>
      <c r="L120" s="1237">
        <v>0</v>
      </c>
      <c r="M120" s="1333"/>
    </row>
    <row r="121" spans="1:13" s="972" customFormat="1" ht="13.5" customHeight="1" thickBot="1">
      <c r="A121" s="998"/>
      <c r="C121" s="1411" t="s">
        <v>953</v>
      </c>
      <c r="D121" s="1319">
        <v>0</v>
      </c>
      <c r="E121" s="1319">
        <v>0</v>
      </c>
      <c r="F121" s="1319">
        <v>0</v>
      </c>
      <c r="G121" s="1413">
        <v>0</v>
      </c>
      <c r="I121" s="1282" t="s">
        <v>895</v>
      </c>
      <c r="J121" s="1022"/>
      <c r="K121" s="1022"/>
      <c r="L121" s="1243">
        <v>0</v>
      </c>
      <c r="M121" s="1333"/>
    </row>
    <row r="122" spans="1:13" s="972" customFormat="1" ht="13.5" customHeight="1">
      <c r="A122" s="998"/>
      <c r="C122" s="1411" t="s">
        <v>954</v>
      </c>
      <c r="D122" s="1319">
        <v>0</v>
      </c>
      <c r="E122" s="1319">
        <v>0</v>
      </c>
      <c r="F122" s="1319">
        <v>0</v>
      </c>
      <c r="G122" s="1413">
        <v>0</v>
      </c>
      <c r="I122" s="1332"/>
      <c r="J122" s="1010"/>
      <c r="K122" s="1010"/>
      <c r="L122" s="1160"/>
      <c r="M122" s="1333"/>
    </row>
    <row r="123" spans="1:13" s="972" customFormat="1" ht="13.5" customHeight="1" thickBot="1">
      <c r="A123" s="998"/>
      <c r="C123" s="1418" t="s">
        <v>886</v>
      </c>
      <c r="D123" s="1329">
        <v>0</v>
      </c>
      <c r="E123" s="1329">
        <v>0</v>
      </c>
      <c r="F123" s="1329">
        <v>0</v>
      </c>
      <c r="G123" s="1419">
        <v>0</v>
      </c>
      <c r="I123" s="1332"/>
      <c r="J123" s="1010"/>
      <c r="K123" s="1010"/>
      <c r="L123" s="1160"/>
      <c r="M123" s="1333"/>
    </row>
    <row r="124" spans="1:13" s="972" customFormat="1" ht="13.5" customHeight="1">
      <c r="C124" s="1287"/>
      <c r="D124" s="1310"/>
      <c r="E124" s="1310"/>
      <c r="F124" s="1310"/>
      <c r="G124" s="1310"/>
      <c r="H124" s="1310"/>
      <c r="I124" s="1310"/>
      <c r="J124" s="1310"/>
      <c r="K124" s="1310"/>
      <c r="L124" s="1310"/>
      <c r="M124" s="1310"/>
    </row>
    <row r="125" spans="1:13" s="972" customFormat="1" ht="13.5" customHeight="1" thickBot="1">
      <c r="C125" s="1399"/>
      <c r="D125" s="1310"/>
      <c r="E125" s="1310"/>
      <c r="F125" s="1310"/>
      <c r="G125" s="1310"/>
      <c r="H125" s="1310"/>
      <c r="I125" s="1310"/>
      <c r="J125" s="1310"/>
      <c r="K125" s="1310"/>
      <c r="L125" s="1310"/>
      <c r="M125" s="1310"/>
    </row>
    <row r="126" spans="1:13" s="972" customFormat="1" ht="13.5" customHeight="1" thickBot="1">
      <c r="C126" s="1420"/>
      <c r="D126" s="1421"/>
      <c r="E126" s="1245"/>
      <c r="F126" s="1421"/>
      <c r="G126" s="1422"/>
      <c r="H126" s="1422" t="s">
        <v>955</v>
      </c>
      <c r="I126" s="1296"/>
      <c r="J126" s="1295"/>
      <c r="K126" s="1295"/>
      <c r="L126" s="1297"/>
    </row>
    <row r="127" spans="1:13" s="972" customFormat="1" ht="13.5" customHeight="1">
      <c r="C127" s="1326"/>
      <c r="D127" s="1300" t="s">
        <v>904</v>
      </c>
      <c r="E127" s="1300" t="s">
        <v>905</v>
      </c>
      <c r="F127" s="1301" t="s">
        <v>906</v>
      </c>
      <c r="G127" s="1301" t="s">
        <v>907</v>
      </c>
      <c r="H127" s="1301" t="s">
        <v>908</v>
      </c>
      <c r="I127" s="1301" t="s">
        <v>909</v>
      </c>
      <c r="J127" s="1301" t="s">
        <v>910</v>
      </c>
      <c r="K127" s="1301" t="s">
        <v>911</v>
      </c>
      <c r="L127" s="1302" t="s">
        <v>912</v>
      </c>
    </row>
    <row r="128" spans="1:13" s="972" customFormat="1" ht="13.5" customHeight="1">
      <c r="C128" s="1251" t="s">
        <v>919</v>
      </c>
      <c r="D128" s="1423">
        <v>0</v>
      </c>
      <c r="E128" s="1423">
        <v>0</v>
      </c>
      <c r="F128" s="1423">
        <v>0</v>
      </c>
      <c r="G128" s="1423">
        <v>0</v>
      </c>
      <c r="H128" s="1423">
        <v>0</v>
      </c>
      <c r="I128" s="1328" t="s">
        <v>65</v>
      </c>
      <c r="J128" s="1319" t="s">
        <v>65</v>
      </c>
      <c r="K128" s="1319" t="s">
        <v>65</v>
      </c>
      <c r="L128" s="1320" t="s">
        <v>65</v>
      </c>
    </row>
    <row r="129" spans="1:13" s="972" customFormat="1" ht="13.5" customHeight="1">
      <c r="C129" s="1251" t="s">
        <v>66</v>
      </c>
      <c r="D129" s="1423">
        <v>0</v>
      </c>
      <c r="E129" s="1423">
        <v>0</v>
      </c>
      <c r="F129" s="1423">
        <v>0</v>
      </c>
      <c r="G129" s="1423">
        <v>0</v>
      </c>
      <c r="H129" s="1423">
        <v>0</v>
      </c>
      <c r="I129" s="1328" t="s">
        <v>65</v>
      </c>
      <c r="J129" s="1319" t="s">
        <v>65</v>
      </c>
      <c r="K129" s="1319" t="s">
        <v>65</v>
      </c>
      <c r="L129" s="1320" t="s">
        <v>65</v>
      </c>
    </row>
    <row r="130" spans="1:13" s="972" customFormat="1" ht="13.5" customHeight="1">
      <c r="C130" s="1251" t="s">
        <v>67</v>
      </c>
      <c r="D130" s="1423">
        <v>0</v>
      </c>
      <c r="E130" s="1423">
        <v>0</v>
      </c>
      <c r="F130" s="1423">
        <v>0</v>
      </c>
      <c r="G130" s="1423">
        <v>0</v>
      </c>
      <c r="H130" s="1423">
        <v>0</v>
      </c>
      <c r="I130" s="1328" t="s">
        <v>65</v>
      </c>
      <c r="J130" s="1319" t="s">
        <v>65</v>
      </c>
      <c r="K130" s="1319" t="s">
        <v>65</v>
      </c>
      <c r="L130" s="1320" t="s">
        <v>65</v>
      </c>
    </row>
    <row r="131" spans="1:13" s="972" customFormat="1" ht="13.5" customHeight="1">
      <c r="C131" s="1251" t="s">
        <v>68</v>
      </c>
      <c r="D131" s="1423">
        <v>0</v>
      </c>
      <c r="E131" s="1423">
        <v>0</v>
      </c>
      <c r="F131" s="1423">
        <v>0</v>
      </c>
      <c r="G131" s="1423">
        <v>0</v>
      </c>
      <c r="H131" s="1423">
        <v>0</v>
      </c>
      <c r="I131" s="1328" t="s">
        <v>65</v>
      </c>
      <c r="J131" s="1319" t="s">
        <v>65</v>
      </c>
      <c r="K131" s="1319" t="s">
        <v>65</v>
      </c>
      <c r="L131" s="1320" t="s">
        <v>65</v>
      </c>
    </row>
    <row r="132" spans="1:13" s="972" customFormat="1" ht="13.5" customHeight="1">
      <c r="C132" s="1251" t="s">
        <v>69</v>
      </c>
      <c r="D132" s="1423">
        <v>0</v>
      </c>
      <c r="E132" s="1423">
        <v>0</v>
      </c>
      <c r="F132" s="1423">
        <v>0</v>
      </c>
      <c r="G132" s="1423">
        <v>0</v>
      </c>
      <c r="H132" s="1423">
        <v>0</v>
      </c>
      <c r="I132" s="1328" t="s">
        <v>65</v>
      </c>
      <c r="J132" s="1319" t="s">
        <v>65</v>
      </c>
      <c r="K132" s="1319" t="s">
        <v>65</v>
      </c>
      <c r="L132" s="1320" t="s">
        <v>65</v>
      </c>
    </row>
    <row r="133" spans="1:13" s="972" customFormat="1" ht="13.5" customHeight="1">
      <c r="C133" s="1251" t="s">
        <v>70</v>
      </c>
      <c r="D133" s="1423">
        <v>0</v>
      </c>
      <c r="E133" s="1423">
        <v>0</v>
      </c>
      <c r="F133" s="1423">
        <v>0</v>
      </c>
      <c r="G133" s="1423">
        <v>0</v>
      </c>
      <c r="H133" s="1423">
        <v>0</v>
      </c>
      <c r="I133" s="1328" t="s">
        <v>65</v>
      </c>
      <c r="J133" s="1319" t="s">
        <v>65</v>
      </c>
      <c r="K133" s="1319" t="s">
        <v>65</v>
      </c>
      <c r="L133" s="1320" t="s">
        <v>65</v>
      </c>
    </row>
    <row r="134" spans="1:13" s="972" customFormat="1" ht="13.5" customHeight="1">
      <c r="C134" s="1251" t="s">
        <v>71</v>
      </c>
      <c r="D134" s="1423">
        <v>-0.1</v>
      </c>
      <c r="E134" s="1423">
        <v>-0.1</v>
      </c>
      <c r="F134" s="1423">
        <v>-0.1</v>
      </c>
      <c r="G134" s="1423">
        <v>-0.1</v>
      </c>
      <c r="H134" s="1423">
        <v>-0.1</v>
      </c>
      <c r="I134" s="1328" t="s">
        <v>65</v>
      </c>
      <c r="J134" s="1319" t="s">
        <v>65</v>
      </c>
      <c r="K134" s="1319" t="s">
        <v>65</v>
      </c>
      <c r="L134" s="1320" t="s">
        <v>65</v>
      </c>
    </row>
    <row r="135" spans="1:13" s="972" customFormat="1" ht="13.5" customHeight="1">
      <c r="C135" s="1251" t="s">
        <v>72</v>
      </c>
      <c r="D135" s="1423">
        <v>-0.125</v>
      </c>
      <c r="E135" s="1423">
        <v>-0.125</v>
      </c>
      <c r="F135" s="1423">
        <v>-0.125</v>
      </c>
      <c r="G135" s="1423">
        <v>-0.125</v>
      </c>
      <c r="H135" s="1423">
        <v>-0.15</v>
      </c>
      <c r="I135" s="1328" t="s">
        <v>65</v>
      </c>
      <c r="J135" s="1319" t="s">
        <v>65</v>
      </c>
      <c r="K135" s="1319" t="s">
        <v>65</v>
      </c>
      <c r="L135" s="1320" t="s">
        <v>65</v>
      </c>
    </row>
    <row r="136" spans="1:13" s="972" customFormat="1" ht="13.5" customHeight="1" thickBot="1">
      <c r="C136" s="1313" t="s">
        <v>886</v>
      </c>
      <c r="D136" s="1424">
        <v>-0.25</v>
      </c>
      <c r="E136" s="1424">
        <v>-0.25</v>
      </c>
      <c r="F136" s="1424">
        <v>-0.25</v>
      </c>
      <c r="G136" s="1424">
        <v>-0.25</v>
      </c>
      <c r="H136" s="1424">
        <v>-0.375</v>
      </c>
      <c r="I136" s="1330" t="s">
        <v>65</v>
      </c>
      <c r="J136" s="1329" t="s">
        <v>65</v>
      </c>
      <c r="K136" s="1329" t="s">
        <v>65</v>
      </c>
      <c r="L136" s="1331" t="s">
        <v>65</v>
      </c>
    </row>
    <row r="137" spans="1:13" s="972" customFormat="1" ht="13.5" customHeight="1"/>
    <row r="138" spans="1:13" s="972" customFormat="1" ht="13.5" customHeight="1" thickBot="1"/>
    <row r="139" spans="1:13" s="972" customFormat="1" ht="13.5" customHeight="1" thickBot="1">
      <c r="A139" s="998"/>
      <c r="C139" s="1420"/>
      <c r="D139" s="1425"/>
      <c r="E139" s="1245"/>
      <c r="F139" s="1245"/>
      <c r="G139" s="1425"/>
      <c r="H139" s="1245" t="s">
        <v>956</v>
      </c>
      <c r="I139" s="1426"/>
      <c r="J139" s="1246"/>
      <c r="K139" s="1246"/>
      <c r="L139" s="1427"/>
      <c r="M139" s="1333"/>
    </row>
    <row r="140" spans="1:13" s="972" customFormat="1" ht="13.5" customHeight="1">
      <c r="A140" s="998"/>
      <c r="B140" s="975"/>
      <c r="C140" s="1428"/>
      <c r="D140" s="1429" t="s">
        <v>904</v>
      </c>
      <c r="E140" s="1429" t="s">
        <v>905</v>
      </c>
      <c r="F140" s="1312" t="s">
        <v>906</v>
      </c>
      <c r="G140" s="1312" t="s">
        <v>907</v>
      </c>
      <c r="H140" s="1312" t="s">
        <v>908</v>
      </c>
      <c r="I140" s="1312" t="s">
        <v>909</v>
      </c>
      <c r="J140" s="1312" t="s">
        <v>910</v>
      </c>
      <c r="K140" s="1312" t="s">
        <v>911</v>
      </c>
      <c r="L140" s="1430" t="s">
        <v>912</v>
      </c>
      <c r="M140" s="1003"/>
    </row>
    <row r="141" spans="1:13" s="972" customFormat="1" ht="13.5" customHeight="1">
      <c r="A141" s="998"/>
      <c r="C141" s="1251" t="s">
        <v>919</v>
      </c>
      <c r="D141" s="1423">
        <v>0</v>
      </c>
      <c r="E141" s="1423">
        <v>0</v>
      </c>
      <c r="F141" s="1423">
        <v>0</v>
      </c>
      <c r="G141" s="1423">
        <v>0</v>
      </c>
      <c r="H141" s="1423">
        <v>0</v>
      </c>
      <c r="I141" s="1423">
        <v>0</v>
      </c>
      <c r="J141" s="1423">
        <v>0</v>
      </c>
      <c r="K141" s="1423">
        <v>0</v>
      </c>
      <c r="L141" s="1431">
        <v>0</v>
      </c>
      <c r="M141" s="1432"/>
    </row>
    <row r="142" spans="1:13" s="972" customFormat="1" ht="13.5" customHeight="1">
      <c r="A142" s="998"/>
      <c r="C142" s="1251" t="s">
        <v>66</v>
      </c>
      <c r="D142" s="1423">
        <v>0</v>
      </c>
      <c r="E142" s="1423">
        <v>0</v>
      </c>
      <c r="F142" s="1423">
        <v>0</v>
      </c>
      <c r="G142" s="1423">
        <v>0</v>
      </c>
      <c r="H142" s="1423">
        <v>0</v>
      </c>
      <c r="I142" s="1423">
        <v>0</v>
      </c>
      <c r="J142" s="1423">
        <v>0</v>
      </c>
      <c r="K142" s="1423">
        <v>0</v>
      </c>
      <c r="L142" s="1431">
        <v>0</v>
      </c>
      <c r="M142" s="1432"/>
    </row>
    <row r="143" spans="1:13" s="972" customFormat="1" ht="13.5" customHeight="1">
      <c r="A143" s="998"/>
      <c r="C143" s="1251" t="s">
        <v>67</v>
      </c>
      <c r="D143" s="1423">
        <v>0</v>
      </c>
      <c r="E143" s="1423">
        <v>0</v>
      </c>
      <c r="F143" s="1423">
        <v>0</v>
      </c>
      <c r="G143" s="1423">
        <v>0</v>
      </c>
      <c r="H143" s="1423">
        <v>0</v>
      </c>
      <c r="I143" s="1423">
        <v>0</v>
      </c>
      <c r="J143" s="1423">
        <v>0</v>
      </c>
      <c r="K143" s="1423">
        <v>0</v>
      </c>
      <c r="L143" s="1431">
        <v>0</v>
      </c>
      <c r="M143" s="1432"/>
    </row>
    <row r="144" spans="1:13" s="972" customFormat="1" ht="13.5" customHeight="1">
      <c r="A144" s="998"/>
      <c r="C144" s="1251" t="s">
        <v>68</v>
      </c>
      <c r="D144" s="1423">
        <v>0</v>
      </c>
      <c r="E144" s="1423">
        <v>0</v>
      </c>
      <c r="F144" s="1423">
        <v>0</v>
      </c>
      <c r="G144" s="1423">
        <v>0</v>
      </c>
      <c r="H144" s="1423">
        <v>0</v>
      </c>
      <c r="I144" s="1423">
        <v>0</v>
      </c>
      <c r="J144" s="1423">
        <v>0</v>
      </c>
      <c r="K144" s="1423">
        <v>0</v>
      </c>
      <c r="L144" s="1431">
        <v>0</v>
      </c>
      <c r="M144" s="1432"/>
    </row>
    <row r="145" spans="1:13" s="972" customFormat="1" ht="13.5" customHeight="1">
      <c r="A145" s="998"/>
      <c r="C145" s="1251" t="s">
        <v>69</v>
      </c>
      <c r="D145" s="1423">
        <v>0</v>
      </c>
      <c r="E145" s="1423">
        <v>0</v>
      </c>
      <c r="F145" s="1423">
        <v>0</v>
      </c>
      <c r="G145" s="1423">
        <v>0</v>
      </c>
      <c r="H145" s="1423">
        <v>0</v>
      </c>
      <c r="I145" s="1423">
        <v>0</v>
      </c>
      <c r="J145" s="1423">
        <v>0</v>
      </c>
      <c r="K145" s="1423">
        <v>0</v>
      </c>
      <c r="L145" s="1431">
        <v>0</v>
      </c>
      <c r="M145" s="1432"/>
    </row>
    <row r="146" spans="1:13" s="972" customFormat="1" ht="13.5" customHeight="1">
      <c r="A146" s="998"/>
      <c r="C146" s="1251" t="s">
        <v>70</v>
      </c>
      <c r="D146" s="1423">
        <v>0</v>
      </c>
      <c r="E146" s="1423">
        <v>0</v>
      </c>
      <c r="F146" s="1423">
        <v>0</v>
      </c>
      <c r="G146" s="1423">
        <v>0</v>
      </c>
      <c r="H146" s="1423">
        <v>0</v>
      </c>
      <c r="I146" s="1423">
        <v>0</v>
      </c>
      <c r="J146" s="1423">
        <v>0</v>
      </c>
      <c r="K146" s="1423">
        <v>0</v>
      </c>
      <c r="L146" s="1431">
        <v>0</v>
      </c>
      <c r="M146" s="1432"/>
    </row>
    <row r="147" spans="1:13" s="972" customFormat="1" ht="13.5" customHeight="1">
      <c r="A147" s="998"/>
      <c r="C147" s="1251" t="s">
        <v>71</v>
      </c>
      <c r="D147" s="1423">
        <v>0</v>
      </c>
      <c r="E147" s="1423">
        <v>0</v>
      </c>
      <c r="F147" s="1423">
        <v>0</v>
      </c>
      <c r="G147" s="1423">
        <v>0</v>
      </c>
      <c r="H147" s="1423">
        <v>0</v>
      </c>
      <c r="I147" s="1423">
        <v>0</v>
      </c>
      <c r="J147" s="1423">
        <v>0</v>
      </c>
      <c r="K147" s="1423">
        <v>0</v>
      </c>
      <c r="L147" s="1431">
        <v>0</v>
      </c>
      <c r="M147" s="1432"/>
    </row>
    <row r="148" spans="1:13" s="972" customFormat="1" ht="13.5" customHeight="1">
      <c r="A148" s="998"/>
      <c r="C148" s="1251" t="s">
        <v>72</v>
      </c>
      <c r="D148" s="1423">
        <v>0</v>
      </c>
      <c r="E148" s="1423">
        <v>0</v>
      </c>
      <c r="F148" s="1423">
        <v>0</v>
      </c>
      <c r="G148" s="1423">
        <v>0</v>
      </c>
      <c r="H148" s="1423">
        <v>0</v>
      </c>
      <c r="I148" s="1423">
        <v>0</v>
      </c>
      <c r="J148" s="1423">
        <v>0</v>
      </c>
      <c r="K148" s="1423">
        <v>0</v>
      </c>
      <c r="L148" s="1431">
        <v>0</v>
      </c>
      <c r="M148" s="1432"/>
    </row>
    <row r="149" spans="1:13" s="972" customFormat="1" ht="13.5" customHeight="1" thickBot="1">
      <c r="A149" s="998"/>
      <c r="C149" s="1313" t="s">
        <v>886</v>
      </c>
      <c r="D149" s="1424">
        <v>0</v>
      </c>
      <c r="E149" s="1424">
        <v>0</v>
      </c>
      <c r="F149" s="1424">
        <v>0</v>
      </c>
      <c r="G149" s="1424">
        <v>0</v>
      </c>
      <c r="H149" s="1424">
        <v>0</v>
      </c>
      <c r="I149" s="1424">
        <v>0</v>
      </c>
      <c r="J149" s="1424">
        <v>0</v>
      </c>
      <c r="K149" s="1424">
        <v>0</v>
      </c>
      <c r="L149" s="1433">
        <v>0</v>
      </c>
      <c r="M149" s="1432"/>
    </row>
    <row r="150" spans="1:13" s="972" customFormat="1" ht="13.5" customHeight="1">
      <c r="A150" s="998"/>
      <c r="C150" s="1001"/>
      <c r="D150" s="1432"/>
      <c r="E150" s="1432"/>
      <c r="F150" s="1432"/>
      <c r="G150" s="1432"/>
      <c r="H150" s="1432"/>
      <c r="I150" s="1432"/>
      <c r="J150" s="1310"/>
      <c r="K150" s="1310"/>
      <c r="L150" s="1310"/>
      <c r="M150" s="1310"/>
    </row>
    <row r="151" spans="1:13" s="972" customFormat="1" ht="13.5" customHeight="1" thickBot="1">
      <c r="A151" s="998"/>
      <c r="I151" s="1332"/>
      <c r="J151" s="1010"/>
      <c r="K151" s="1010"/>
      <c r="L151" s="1160"/>
      <c r="M151" s="1333"/>
    </row>
    <row r="152" spans="1:13" s="972" customFormat="1" ht="13.5" customHeight="1" thickBot="1">
      <c r="A152" s="998"/>
      <c r="C152" s="1420"/>
      <c r="D152" s="1425"/>
      <c r="E152" s="1245"/>
      <c r="F152" s="1245"/>
      <c r="G152" s="1421"/>
      <c r="H152" s="1245" t="s">
        <v>957</v>
      </c>
      <c r="I152" s="1426"/>
      <c r="J152" s="1246"/>
      <c r="K152" s="1246"/>
      <c r="L152" s="1427"/>
      <c r="M152" s="1333"/>
    </row>
    <row r="153" spans="1:13" s="972" customFormat="1" ht="13.5" customHeight="1">
      <c r="A153" s="998"/>
      <c r="C153" s="1428"/>
      <c r="D153" s="1429" t="s">
        <v>904</v>
      </c>
      <c r="E153" s="1429" t="s">
        <v>905</v>
      </c>
      <c r="F153" s="1312" t="s">
        <v>906</v>
      </c>
      <c r="G153" s="1312" t="s">
        <v>907</v>
      </c>
      <c r="H153" s="1312" t="s">
        <v>908</v>
      </c>
      <c r="I153" s="1312" t="s">
        <v>909</v>
      </c>
      <c r="J153" s="1312" t="s">
        <v>910</v>
      </c>
      <c r="K153" s="1312" t="s">
        <v>911</v>
      </c>
      <c r="L153" s="1430" t="s">
        <v>912</v>
      </c>
      <c r="M153" s="1003"/>
    </row>
    <row r="154" spans="1:13" s="972" customFormat="1" ht="13.5" customHeight="1">
      <c r="A154" s="998"/>
      <c r="C154" s="1251" t="s">
        <v>919</v>
      </c>
      <c r="D154" s="1423">
        <v>0</v>
      </c>
      <c r="E154" s="1423">
        <v>0</v>
      </c>
      <c r="F154" s="1423">
        <v>0</v>
      </c>
      <c r="G154" s="1423">
        <v>0</v>
      </c>
      <c r="H154" s="1423">
        <v>0</v>
      </c>
      <c r="I154" s="1423">
        <v>0</v>
      </c>
      <c r="J154" s="1423">
        <v>0</v>
      </c>
      <c r="K154" s="1423">
        <v>0</v>
      </c>
      <c r="L154" s="1431">
        <v>0</v>
      </c>
      <c r="M154" s="1432"/>
    </row>
    <row r="155" spans="1:13" s="972" customFormat="1" ht="13.5" customHeight="1">
      <c r="A155" s="998"/>
      <c r="C155" s="1251" t="s">
        <v>66</v>
      </c>
      <c r="D155" s="1423">
        <v>0</v>
      </c>
      <c r="E155" s="1423">
        <v>0</v>
      </c>
      <c r="F155" s="1423">
        <v>0</v>
      </c>
      <c r="G155" s="1423">
        <v>0</v>
      </c>
      <c r="H155" s="1423">
        <v>0</v>
      </c>
      <c r="I155" s="1423">
        <v>0</v>
      </c>
      <c r="J155" s="1423">
        <v>0</v>
      </c>
      <c r="K155" s="1423">
        <v>0</v>
      </c>
      <c r="L155" s="1431">
        <v>0</v>
      </c>
      <c r="M155" s="1432"/>
    </row>
    <row r="156" spans="1:13" s="972" customFormat="1" ht="13.5" customHeight="1">
      <c r="A156" s="998"/>
      <c r="C156" s="1251" t="s">
        <v>67</v>
      </c>
      <c r="D156" s="1423">
        <v>0</v>
      </c>
      <c r="E156" s="1423">
        <v>0</v>
      </c>
      <c r="F156" s="1423">
        <v>0</v>
      </c>
      <c r="G156" s="1423">
        <v>0</v>
      </c>
      <c r="H156" s="1423">
        <v>0</v>
      </c>
      <c r="I156" s="1423">
        <v>0</v>
      </c>
      <c r="J156" s="1423">
        <v>0</v>
      </c>
      <c r="K156" s="1423">
        <v>0</v>
      </c>
      <c r="L156" s="1431">
        <v>0</v>
      </c>
      <c r="M156" s="1432"/>
    </row>
    <row r="157" spans="1:13" s="972" customFormat="1" ht="13.5" customHeight="1">
      <c r="A157" s="998"/>
      <c r="C157" s="1251" t="s">
        <v>68</v>
      </c>
      <c r="D157" s="1423">
        <v>0</v>
      </c>
      <c r="E157" s="1423">
        <v>0</v>
      </c>
      <c r="F157" s="1423">
        <v>0</v>
      </c>
      <c r="G157" s="1423">
        <v>0</v>
      </c>
      <c r="H157" s="1423">
        <v>0</v>
      </c>
      <c r="I157" s="1423">
        <v>0</v>
      </c>
      <c r="J157" s="1423">
        <v>0</v>
      </c>
      <c r="K157" s="1423">
        <v>0</v>
      </c>
      <c r="L157" s="1431">
        <v>0</v>
      </c>
      <c r="M157" s="1432"/>
    </row>
    <row r="158" spans="1:13" s="972" customFormat="1" ht="13.5" customHeight="1">
      <c r="A158" s="998"/>
      <c r="C158" s="1251" t="s">
        <v>69</v>
      </c>
      <c r="D158" s="1423">
        <v>0</v>
      </c>
      <c r="E158" s="1423">
        <v>0</v>
      </c>
      <c r="F158" s="1423">
        <v>0</v>
      </c>
      <c r="G158" s="1423">
        <v>0</v>
      </c>
      <c r="H158" s="1423">
        <v>0</v>
      </c>
      <c r="I158" s="1423">
        <v>0</v>
      </c>
      <c r="J158" s="1423">
        <v>0</v>
      </c>
      <c r="K158" s="1423">
        <v>0</v>
      </c>
      <c r="L158" s="1431">
        <v>0</v>
      </c>
      <c r="M158" s="1432"/>
    </row>
    <row r="159" spans="1:13" s="972" customFormat="1" ht="13.5" customHeight="1">
      <c r="A159" s="998"/>
      <c r="C159" s="1251" t="s">
        <v>70</v>
      </c>
      <c r="D159" s="1423">
        <v>0</v>
      </c>
      <c r="E159" s="1423">
        <v>0</v>
      </c>
      <c r="F159" s="1423">
        <v>0</v>
      </c>
      <c r="G159" s="1423">
        <v>0</v>
      </c>
      <c r="H159" s="1423">
        <v>0</v>
      </c>
      <c r="I159" s="1423">
        <v>0</v>
      </c>
      <c r="J159" s="1423">
        <v>0</v>
      </c>
      <c r="K159" s="1423">
        <v>0</v>
      </c>
      <c r="L159" s="1431">
        <v>0</v>
      </c>
      <c r="M159" s="1432"/>
    </row>
    <row r="160" spans="1:13" s="972" customFormat="1" ht="13.5" customHeight="1">
      <c r="A160" s="998"/>
      <c r="C160" s="1251" t="s">
        <v>71</v>
      </c>
      <c r="D160" s="1423">
        <v>0</v>
      </c>
      <c r="E160" s="1423">
        <v>0</v>
      </c>
      <c r="F160" s="1423">
        <v>0</v>
      </c>
      <c r="G160" s="1423">
        <v>0</v>
      </c>
      <c r="H160" s="1423">
        <v>0</v>
      </c>
      <c r="I160" s="1423">
        <v>0</v>
      </c>
      <c r="J160" s="1423">
        <v>0</v>
      </c>
      <c r="K160" s="1423">
        <v>0</v>
      </c>
      <c r="L160" s="1431">
        <v>0</v>
      </c>
      <c r="M160" s="1432"/>
    </row>
    <row r="161" spans="1:15" s="972" customFormat="1" ht="13.5" customHeight="1">
      <c r="A161" s="998"/>
      <c r="C161" s="1251" t="s">
        <v>72</v>
      </c>
      <c r="D161" s="1423">
        <v>0</v>
      </c>
      <c r="E161" s="1423">
        <v>0</v>
      </c>
      <c r="F161" s="1423">
        <v>0</v>
      </c>
      <c r="G161" s="1423">
        <v>0</v>
      </c>
      <c r="H161" s="1423">
        <v>0</v>
      </c>
      <c r="I161" s="1423">
        <v>0</v>
      </c>
      <c r="J161" s="1423">
        <v>0</v>
      </c>
      <c r="K161" s="1423">
        <v>0</v>
      </c>
      <c r="L161" s="1431">
        <v>0</v>
      </c>
      <c r="M161" s="1432"/>
    </row>
    <row r="162" spans="1:15" s="972" customFormat="1" ht="13.5" customHeight="1" thickBot="1">
      <c r="A162" s="998"/>
      <c r="C162" s="1313" t="s">
        <v>886</v>
      </c>
      <c r="D162" s="1424">
        <v>0</v>
      </c>
      <c r="E162" s="1424">
        <v>0</v>
      </c>
      <c r="F162" s="1424">
        <v>0</v>
      </c>
      <c r="G162" s="1424">
        <v>0</v>
      </c>
      <c r="H162" s="1424">
        <v>0</v>
      </c>
      <c r="I162" s="1424">
        <v>0</v>
      </c>
      <c r="J162" s="1424">
        <v>0</v>
      </c>
      <c r="K162" s="1424">
        <v>0</v>
      </c>
      <c r="L162" s="1433">
        <v>0</v>
      </c>
      <c r="M162" s="1432"/>
    </row>
    <row r="163" spans="1:15" s="972" customFormat="1" ht="13.5" customHeight="1">
      <c r="A163" s="998"/>
      <c r="C163" s="1434"/>
      <c r="D163" s="1435"/>
      <c r="E163" s="1435"/>
      <c r="F163" s="1435"/>
      <c r="G163" s="1435"/>
      <c r="H163" s="1435"/>
      <c r="I163" s="1435"/>
      <c r="J163" s="1435"/>
      <c r="K163" s="1435"/>
      <c r="L163" s="1435"/>
      <c r="M163" s="1432"/>
    </row>
    <row r="164" spans="1:15" s="972" customFormat="1" ht="13.5" customHeight="1" thickBot="1">
      <c r="A164" s="998"/>
      <c r="C164" s="1001"/>
      <c r="D164" s="1432"/>
      <c r="E164" s="1432"/>
      <c r="F164" s="1432"/>
      <c r="G164" s="1432"/>
      <c r="H164" s="1432"/>
      <c r="I164" s="1432"/>
      <c r="J164" s="1432"/>
      <c r="K164" s="1432"/>
      <c r="L164" s="1432"/>
      <c r="M164" s="1432"/>
    </row>
    <row r="165" spans="1:15" s="972" customFormat="1" ht="16.5" thickBot="1">
      <c r="A165" s="1029"/>
      <c r="B165" s="1030"/>
      <c r="C165" s="1030"/>
      <c r="D165" s="1030"/>
      <c r="E165" s="1030"/>
      <c r="F165" s="1030"/>
      <c r="G165" s="1030"/>
      <c r="H165" s="1032" t="s">
        <v>958</v>
      </c>
      <c r="I165" s="1030"/>
      <c r="J165" s="1030"/>
      <c r="K165" s="1030"/>
      <c r="L165" s="1030"/>
      <c r="M165" s="1030"/>
      <c r="N165" s="1030"/>
      <c r="O165" s="1033"/>
    </row>
    <row r="166" spans="1:15" s="972" customFormat="1" ht="13.5" customHeight="1" thickBot="1">
      <c r="C166" s="1818" t="s">
        <v>959</v>
      </c>
      <c r="D166" s="1819"/>
      <c r="E166" s="1819"/>
      <c r="F166" s="1819"/>
      <c r="G166" s="1819"/>
      <c r="H166" s="1819"/>
      <c r="I166" s="1819"/>
      <c r="J166" s="1819"/>
      <c r="K166" s="1819"/>
      <c r="L166" s="1819"/>
      <c r="M166" s="1819"/>
      <c r="N166" s="1820"/>
      <c r="O166" s="1436"/>
    </row>
    <row r="167" spans="1:15" s="972" customFormat="1" ht="13.5" customHeight="1" thickBot="1">
      <c r="C167" s="1856" t="s">
        <v>960</v>
      </c>
      <c r="D167" s="1857"/>
      <c r="E167" s="1849" t="s">
        <v>961</v>
      </c>
      <c r="F167" s="1850"/>
      <c r="G167" s="1850"/>
      <c r="H167" s="1850"/>
      <c r="I167" s="1850"/>
      <c r="J167" s="1850"/>
      <c r="K167" s="1850"/>
      <c r="L167" s="1850"/>
      <c r="M167" s="1850"/>
      <c r="N167" s="1851"/>
      <c r="O167" s="1001"/>
    </row>
    <row r="168" spans="1:15" s="972" customFormat="1" ht="13.5" customHeight="1" thickBot="1">
      <c r="C168" s="1849" t="s">
        <v>962</v>
      </c>
      <c r="D168" s="1851"/>
      <c r="E168" s="1438" t="s">
        <v>963</v>
      </c>
      <c r="F168" s="1439" t="s">
        <v>871</v>
      </c>
      <c r="G168" s="1440" t="s">
        <v>66</v>
      </c>
      <c r="H168" s="1441" t="s">
        <v>67</v>
      </c>
      <c r="I168" s="1442" t="s">
        <v>68</v>
      </c>
      <c r="J168" s="1442" t="s">
        <v>69</v>
      </c>
      <c r="K168" s="1441" t="s">
        <v>70</v>
      </c>
      <c r="L168" s="1441" t="s">
        <v>71</v>
      </c>
      <c r="M168" s="1443" t="s">
        <v>72</v>
      </c>
      <c r="N168" s="1441" t="s">
        <v>323</v>
      </c>
      <c r="O168" s="1001"/>
    </row>
    <row r="169" spans="1:15" s="972" customFormat="1" ht="13.5" customHeight="1">
      <c r="C169" s="1852" t="s">
        <v>964</v>
      </c>
      <c r="D169" s="1853"/>
      <c r="E169" s="1444">
        <v>-1.75</v>
      </c>
      <c r="F169" s="1445">
        <v>-1.78</v>
      </c>
      <c r="G169" s="1446">
        <v>-2.0099999999999998</v>
      </c>
      <c r="H169" s="1446">
        <v>-2.91</v>
      </c>
      <c r="I169" s="1447">
        <v>-3.71</v>
      </c>
      <c r="J169" s="1447">
        <v>-4.42</v>
      </c>
      <c r="K169" s="1447">
        <v>-5.49</v>
      </c>
      <c r="L169" s="1446">
        <v>-7.38</v>
      </c>
      <c r="M169" s="1448">
        <v>-8</v>
      </c>
      <c r="N169" s="1449">
        <v>-8.76</v>
      </c>
      <c r="O169" s="1011"/>
    </row>
    <row r="170" spans="1:15" s="972" customFormat="1" ht="13.5" customHeight="1">
      <c r="C170" s="1854" t="s">
        <v>965</v>
      </c>
      <c r="D170" s="1855"/>
      <c r="E170" s="1446">
        <v>-1.29</v>
      </c>
      <c r="F170" s="1446">
        <v>-1.38</v>
      </c>
      <c r="G170" s="1446">
        <v>-1.66</v>
      </c>
      <c r="H170" s="1446">
        <v>-2.3199999999999998</v>
      </c>
      <c r="I170" s="1447">
        <v>-2.91</v>
      </c>
      <c r="J170" s="1447">
        <v>-3.44</v>
      </c>
      <c r="K170" s="1447">
        <v>-4.25</v>
      </c>
      <c r="L170" s="1446">
        <v>-5.63</v>
      </c>
      <c r="M170" s="1448">
        <v>-6.12</v>
      </c>
      <c r="N170" s="1450">
        <v>-6.79</v>
      </c>
      <c r="O170" s="1011"/>
    </row>
    <row r="171" spans="1:15" s="972" customFormat="1" ht="13.5" customHeight="1">
      <c r="C171" s="1854" t="s">
        <v>966</v>
      </c>
      <c r="D171" s="1855"/>
      <c r="E171" s="1446">
        <v>-1.06</v>
      </c>
      <c r="F171" s="1448">
        <v>-1.1100000000000001</v>
      </c>
      <c r="G171" s="1448">
        <v>-1.25</v>
      </c>
      <c r="H171" s="1448">
        <v>-1.79</v>
      </c>
      <c r="I171" s="1451">
        <v>-2.19</v>
      </c>
      <c r="J171" s="1451">
        <v>-2.64</v>
      </c>
      <c r="K171" s="1447">
        <v>-3.21</v>
      </c>
      <c r="L171" s="1448">
        <v>-4.42</v>
      </c>
      <c r="M171" s="1448">
        <v>-4.7</v>
      </c>
      <c r="N171" s="1452">
        <v>-5.14</v>
      </c>
      <c r="O171" s="1011"/>
    </row>
    <row r="172" spans="1:15" s="972" customFormat="1" ht="13.5" customHeight="1" thickBot="1">
      <c r="C172" s="1845" t="s">
        <v>967</v>
      </c>
      <c r="D172" s="1846"/>
      <c r="E172" s="1453">
        <v>-0.62</v>
      </c>
      <c r="F172" s="1453">
        <v>-0.62</v>
      </c>
      <c r="G172" s="1453">
        <v>-0.62</v>
      </c>
      <c r="H172" s="1453">
        <v>-0.76</v>
      </c>
      <c r="I172" s="1454">
        <v>-0.89</v>
      </c>
      <c r="J172" s="1455">
        <v>-1.02</v>
      </c>
      <c r="K172" s="1455">
        <v>-1.21</v>
      </c>
      <c r="L172" s="1453">
        <v>-1.61</v>
      </c>
      <c r="M172" s="1453">
        <v>-1.79</v>
      </c>
      <c r="N172" s="1456">
        <v>-1.92</v>
      </c>
      <c r="O172" s="1011"/>
    </row>
    <row r="173" spans="1:15" s="972" customFormat="1" ht="13.5" customHeight="1" thickBot="1">
      <c r="C173" s="1856" t="s">
        <v>968</v>
      </c>
      <c r="D173" s="1857"/>
      <c r="E173" s="1849" t="s">
        <v>961</v>
      </c>
      <c r="F173" s="1850"/>
      <c r="G173" s="1850"/>
      <c r="H173" s="1850"/>
      <c r="I173" s="1850"/>
      <c r="J173" s="1850"/>
      <c r="K173" s="1850"/>
      <c r="L173" s="1850"/>
      <c r="M173" s="1850"/>
      <c r="N173" s="1851"/>
      <c r="O173" s="1011"/>
    </row>
    <row r="174" spans="1:15" s="972" customFormat="1" ht="13.5" customHeight="1" thickBot="1">
      <c r="C174" s="1849" t="s">
        <v>962</v>
      </c>
      <c r="D174" s="1851"/>
      <c r="E174" s="1437" t="s">
        <v>963</v>
      </c>
      <c r="F174" s="1439" t="s">
        <v>871</v>
      </c>
      <c r="G174" s="1440" t="s">
        <v>66</v>
      </c>
      <c r="H174" s="1441" t="s">
        <v>67</v>
      </c>
      <c r="I174" s="1442" t="s">
        <v>68</v>
      </c>
      <c r="J174" s="1442" t="s">
        <v>69</v>
      </c>
      <c r="K174" s="1441" t="s">
        <v>70</v>
      </c>
      <c r="L174" s="1441" t="s">
        <v>71</v>
      </c>
      <c r="M174" s="1443" t="s">
        <v>72</v>
      </c>
      <c r="N174" s="1441" t="s">
        <v>323</v>
      </c>
      <c r="O174" s="1011"/>
    </row>
    <row r="175" spans="1:15" s="972" customFormat="1" ht="13.5" customHeight="1">
      <c r="C175" s="1852" t="s">
        <v>964</v>
      </c>
      <c r="D175" s="1853"/>
      <c r="E175" s="1444">
        <v>-1.74</v>
      </c>
      <c r="F175" s="1445">
        <v>-1.75</v>
      </c>
      <c r="G175" s="1446">
        <v>-1.86</v>
      </c>
      <c r="H175" s="1446">
        <v>-2.75</v>
      </c>
      <c r="I175" s="1447">
        <v>-3.55</v>
      </c>
      <c r="J175" s="1447">
        <v>-4.18</v>
      </c>
      <c r="K175" s="1447">
        <v>-5.25</v>
      </c>
      <c r="L175" s="1446">
        <v>-7.03</v>
      </c>
      <c r="M175" s="1448">
        <v>-7.66</v>
      </c>
      <c r="N175" s="1457">
        <v>-8.42</v>
      </c>
      <c r="O175" s="1011"/>
    </row>
    <row r="176" spans="1:15" s="972" customFormat="1" ht="13.5" customHeight="1">
      <c r="C176" s="1854" t="s">
        <v>965</v>
      </c>
      <c r="D176" s="1855"/>
      <c r="E176" s="1446">
        <v>-1.08</v>
      </c>
      <c r="F176" s="1446">
        <v>-1.1200000000000001</v>
      </c>
      <c r="G176" s="1446">
        <v>-1.27</v>
      </c>
      <c r="H176" s="1446">
        <v>-1.86</v>
      </c>
      <c r="I176" s="1447">
        <v>-2.35</v>
      </c>
      <c r="J176" s="1447">
        <v>-2.71</v>
      </c>
      <c r="K176" s="1447">
        <v>-3.42</v>
      </c>
      <c r="L176" s="1446">
        <v>-4.49</v>
      </c>
      <c r="M176" s="1448">
        <v>-4.93</v>
      </c>
      <c r="N176" s="1458">
        <v>-5.47</v>
      </c>
      <c r="O176" s="1011"/>
    </row>
    <row r="177" spans="3:15" s="972" customFormat="1" ht="13.5" customHeight="1">
      <c r="C177" s="1854" t="s">
        <v>966</v>
      </c>
      <c r="D177" s="1855"/>
      <c r="E177" s="1446">
        <v>-0.62</v>
      </c>
      <c r="F177" s="1445">
        <v>-0.62</v>
      </c>
      <c r="G177" s="1445">
        <v>-0.69</v>
      </c>
      <c r="H177" s="1445">
        <v>-0.91</v>
      </c>
      <c r="I177" s="1459">
        <v>-1.1399999999999999</v>
      </c>
      <c r="J177" s="1459">
        <v>-1.27</v>
      </c>
      <c r="K177" s="1459">
        <v>-1.54</v>
      </c>
      <c r="L177" s="1445">
        <v>-2.02</v>
      </c>
      <c r="M177" s="1445">
        <v>-2.21</v>
      </c>
      <c r="N177" s="1460">
        <v>-2.4300000000000002</v>
      </c>
      <c r="O177" s="1011"/>
    </row>
    <row r="178" spans="3:15" s="972" customFormat="1" ht="13.5" customHeight="1" thickBot="1">
      <c r="C178" s="1845" t="s">
        <v>967</v>
      </c>
      <c r="D178" s="1846"/>
      <c r="E178" s="1453">
        <v>-0.48</v>
      </c>
      <c r="F178" s="1461">
        <v>-0.48</v>
      </c>
      <c r="G178" s="1461">
        <v>-0.48</v>
      </c>
      <c r="H178" s="1454">
        <v>-0.48</v>
      </c>
      <c r="I178" s="1454">
        <v>-0.48</v>
      </c>
      <c r="J178" s="1455">
        <v>-0.48</v>
      </c>
      <c r="K178" s="1455">
        <v>-0.52</v>
      </c>
      <c r="L178" s="1461">
        <v>-0.64</v>
      </c>
      <c r="M178" s="1461">
        <v>-0.68</v>
      </c>
      <c r="N178" s="1462">
        <v>-0.78</v>
      </c>
      <c r="O178" s="1011"/>
    </row>
    <row r="179" spans="3:15" s="972" customFormat="1" ht="13.5" customHeight="1" thickBot="1">
      <c r="C179" s="1270"/>
      <c r="D179" s="1010"/>
      <c r="E179" s="1010"/>
      <c r="F179" s="1271"/>
      <c r="G179" s="1463"/>
      <c r="H179" s="1463"/>
      <c r="I179" s="1463"/>
      <c r="J179" s="1463"/>
      <c r="K179" s="1463"/>
      <c r="L179" s="1463"/>
      <c r="M179" s="1463"/>
      <c r="N179" s="1464"/>
      <c r="O179" s="1011"/>
    </row>
    <row r="180" spans="3:15" s="972" customFormat="1" ht="13.5" customHeight="1" thickBot="1">
      <c r="C180" s="1818" t="s">
        <v>969</v>
      </c>
      <c r="D180" s="1819"/>
      <c r="E180" s="1819"/>
      <c r="F180" s="1819"/>
      <c r="G180" s="1819"/>
      <c r="H180" s="1819"/>
      <c r="I180" s="1819"/>
      <c r="J180" s="1819"/>
      <c r="K180" s="1819"/>
      <c r="L180" s="1819"/>
      <c r="M180" s="1819"/>
      <c r="N180" s="1820"/>
      <c r="O180" s="1011"/>
    </row>
    <row r="181" spans="3:15" s="972" customFormat="1" ht="13.5" customHeight="1" thickBot="1">
      <c r="C181" s="1856" t="s">
        <v>960</v>
      </c>
      <c r="D181" s="1857"/>
      <c r="E181" s="1849" t="s">
        <v>970</v>
      </c>
      <c r="F181" s="1850"/>
      <c r="G181" s="1850"/>
      <c r="H181" s="1850"/>
      <c r="I181" s="1850"/>
      <c r="J181" s="1850"/>
      <c r="K181" s="1850"/>
      <c r="L181" s="1850"/>
      <c r="M181" s="1850"/>
      <c r="N181" s="1851"/>
      <c r="O181" s="1011"/>
    </row>
    <row r="182" spans="3:15" s="972" customFormat="1" ht="13.5" customHeight="1" thickBot="1">
      <c r="C182" s="1849" t="s">
        <v>962</v>
      </c>
      <c r="D182" s="1851"/>
      <c r="E182" s="1438" t="s">
        <v>963</v>
      </c>
      <c r="F182" s="1439" t="s">
        <v>871</v>
      </c>
      <c r="G182" s="1440" t="s">
        <v>66</v>
      </c>
      <c r="H182" s="1441" t="s">
        <v>67</v>
      </c>
      <c r="I182" s="1442" t="s">
        <v>68</v>
      </c>
      <c r="J182" s="1442" t="s">
        <v>69</v>
      </c>
      <c r="K182" s="1441" t="s">
        <v>70</v>
      </c>
      <c r="L182" s="1441" t="s">
        <v>71</v>
      </c>
      <c r="M182" s="1443" t="s">
        <v>72</v>
      </c>
      <c r="N182" s="1441" t="s">
        <v>323</v>
      </c>
      <c r="O182" s="1011"/>
    </row>
    <row r="183" spans="3:15" s="972" customFormat="1" ht="13.5" customHeight="1">
      <c r="C183" s="1852" t="s">
        <v>964</v>
      </c>
      <c r="D183" s="1853"/>
      <c r="E183" s="1465">
        <v>-1.45</v>
      </c>
      <c r="F183" s="1465">
        <v>-1.49</v>
      </c>
      <c r="G183" s="1465">
        <v>-1.57</v>
      </c>
      <c r="H183" s="1466">
        <v>-2.23</v>
      </c>
      <c r="I183" s="1466">
        <v>-2.81</v>
      </c>
      <c r="J183" s="1466">
        <v>-3.3</v>
      </c>
      <c r="K183" s="1466">
        <v>-4.1100000000000003</v>
      </c>
      <c r="L183" s="1466">
        <v>-5.49</v>
      </c>
      <c r="M183" s="1466">
        <v>-6.04</v>
      </c>
      <c r="N183" s="1457">
        <v>-6.66</v>
      </c>
      <c r="O183" s="1011"/>
    </row>
    <row r="184" spans="3:15" s="972" customFormat="1" ht="13.5" customHeight="1">
      <c r="C184" s="1854" t="s">
        <v>965</v>
      </c>
      <c r="D184" s="1855"/>
      <c r="E184" s="1448">
        <v>-1.1200000000000001</v>
      </c>
      <c r="F184" s="1448">
        <v>-1.21</v>
      </c>
      <c r="G184" s="1446">
        <v>-1.43</v>
      </c>
      <c r="H184" s="1447">
        <v>-2.0099999999999998</v>
      </c>
      <c r="I184" s="1447">
        <v>-2.5099999999999998</v>
      </c>
      <c r="J184" s="1447">
        <v>-2.95</v>
      </c>
      <c r="K184" s="1447">
        <v>-3.66</v>
      </c>
      <c r="L184" s="1447">
        <v>-4.83</v>
      </c>
      <c r="M184" s="1447">
        <v>-5.27</v>
      </c>
      <c r="N184" s="1467">
        <v>-5.81</v>
      </c>
      <c r="O184" s="1011"/>
    </row>
    <row r="185" spans="3:15" s="972" customFormat="1" ht="13.5" customHeight="1">
      <c r="C185" s="1854" t="s">
        <v>966</v>
      </c>
      <c r="D185" s="1855"/>
      <c r="E185" s="1446">
        <v>-1.06</v>
      </c>
      <c r="F185" s="1448">
        <v>-1.1100000000000001</v>
      </c>
      <c r="G185" s="1448">
        <v>-1.25</v>
      </c>
      <c r="H185" s="1448">
        <v>-1.79</v>
      </c>
      <c r="I185" s="1451">
        <v>-2.19</v>
      </c>
      <c r="J185" s="1451">
        <v>-2.64</v>
      </c>
      <c r="K185" s="1447">
        <v>-3.21</v>
      </c>
      <c r="L185" s="1448">
        <v>-4.42</v>
      </c>
      <c r="M185" s="1448">
        <v>-4.7</v>
      </c>
      <c r="N185" s="1452">
        <v>-5.14</v>
      </c>
      <c r="O185" s="1011"/>
    </row>
    <row r="186" spans="3:15" s="972" customFormat="1" ht="13.5" customHeight="1" thickBot="1">
      <c r="C186" s="1845" t="s">
        <v>967</v>
      </c>
      <c r="D186" s="1846"/>
      <c r="E186" s="1453">
        <v>-0.62</v>
      </c>
      <c r="F186" s="1453">
        <v>-0.62</v>
      </c>
      <c r="G186" s="1453">
        <v>-0.62</v>
      </c>
      <c r="H186" s="1453">
        <v>-0.76</v>
      </c>
      <c r="I186" s="1454">
        <v>-0.89</v>
      </c>
      <c r="J186" s="1455">
        <v>-1.02</v>
      </c>
      <c r="K186" s="1455">
        <v>-1.21</v>
      </c>
      <c r="L186" s="1453">
        <v>-1.61</v>
      </c>
      <c r="M186" s="1453">
        <v>-1.79</v>
      </c>
      <c r="N186" s="1456">
        <v>-1.92</v>
      </c>
      <c r="O186" s="1011"/>
    </row>
    <row r="187" spans="3:15" s="972" customFormat="1" ht="13.5" customHeight="1" thickBot="1">
      <c r="C187" s="1856" t="s">
        <v>968</v>
      </c>
      <c r="D187" s="1857"/>
      <c r="E187" s="1849" t="s">
        <v>970</v>
      </c>
      <c r="F187" s="1850"/>
      <c r="G187" s="1850"/>
      <c r="H187" s="1850"/>
      <c r="I187" s="1850"/>
      <c r="J187" s="1850"/>
      <c r="K187" s="1850"/>
      <c r="L187" s="1850"/>
      <c r="M187" s="1850"/>
      <c r="N187" s="1851"/>
      <c r="O187" s="1011"/>
    </row>
    <row r="188" spans="3:15" s="972" customFormat="1" ht="13.5" customHeight="1" thickBot="1">
      <c r="C188" s="1849" t="s">
        <v>962</v>
      </c>
      <c r="D188" s="1851"/>
      <c r="E188" s="1437" t="s">
        <v>963</v>
      </c>
      <c r="F188" s="1439" t="s">
        <v>871</v>
      </c>
      <c r="G188" s="1440" t="s">
        <v>66</v>
      </c>
      <c r="H188" s="1441" t="s">
        <v>67</v>
      </c>
      <c r="I188" s="1442" t="s">
        <v>68</v>
      </c>
      <c r="J188" s="1442" t="s">
        <v>69</v>
      </c>
      <c r="K188" s="1441" t="s">
        <v>70</v>
      </c>
      <c r="L188" s="1441" t="s">
        <v>71</v>
      </c>
      <c r="M188" s="1443" t="s">
        <v>72</v>
      </c>
      <c r="N188" s="1441" t="s">
        <v>323</v>
      </c>
      <c r="O188" s="1011"/>
    </row>
    <row r="189" spans="3:15" s="972" customFormat="1" ht="13.5" customHeight="1">
      <c r="C189" s="1852" t="s">
        <v>964</v>
      </c>
      <c r="D189" s="1853"/>
      <c r="E189" s="1468">
        <v>-1.41</v>
      </c>
      <c r="F189" s="1465">
        <v>-1.41</v>
      </c>
      <c r="G189" s="1465">
        <v>-1.41</v>
      </c>
      <c r="H189" s="1466">
        <v>-2.08</v>
      </c>
      <c r="I189" s="1466">
        <v>-2.65</v>
      </c>
      <c r="J189" s="1466">
        <v>-3.06</v>
      </c>
      <c r="K189" s="1466">
        <v>-3.86</v>
      </c>
      <c r="L189" s="1466">
        <v>-5.15</v>
      </c>
      <c r="M189" s="1466">
        <v>-5.69</v>
      </c>
      <c r="N189" s="1457">
        <v>-6.32</v>
      </c>
      <c r="O189" s="1011"/>
    </row>
    <row r="190" spans="3:15" s="972" customFormat="1" ht="13.5" customHeight="1">
      <c r="C190" s="1854" t="s">
        <v>965</v>
      </c>
      <c r="D190" s="1855"/>
      <c r="E190" s="1448">
        <v>-1.08</v>
      </c>
      <c r="F190" s="1448">
        <v>-1.1200000000000001</v>
      </c>
      <c r="G190" s="1446">
        <v>-1.27</v>
      </c>
      <c r="H190" s="1446">
        <v>-1.86</v>
      </c>
      <c r="I190" s="1447">
        <v>-2.35</v>
      </c>
      <c r="J190" s="1447">
        <v>-2.71</v>
      </c>
      <c r="K190" s="1447">
        <v>-3.42</v>
      </c>
      <c r="L190" s="1446">
        <v>-4.49</v>
      </c>
      <c r="M190" s="1448">
        <v>-4.93</v>
      </c>
      <c r="N190" s="1467">
        <v>-5.47</v>
      </c>
      <c r="O190" s="1011"/>
    </row>
    <row r="191" spans="3:15" s="972" customFormat="1" ht="13.5" customHeight="1">
      <c r="C191" s="1854" t="s">
        <v>966</v>
      </c>
      <c r="D191" s="1855"/>
      <c r="E191" s="1446">
        <v>-0.62</v>
      </c>
      <c r="F191" s="1445">
        <v>-0.62</v>
      </c>
      <c r="G191" s="1445">
        <v>-0.69</v>
      </c>
      <c r="H191" s="1445">
        <v>-0.91</v>
      </c>
      <c r="I191" s="1459">
        <v>-1.1399999999999999</v>
      </c>
      <c r="J191" s="1459">
        <v>-1.27</v>
      </c>
      <c r="K191" s="1459">
        <v>-1.54</v>
      </c>
      <c r="L191" s="1445">
        <v>-2.02</v>
      </c>
      <c r="M191" s="1445">
        <v>-2.21</v>
      </c>
      <c r="N191" s="1460">
        <v>-2.4300000000000002</v>
      </c>
      <c r="O191" s="1011"/>
    </row>
    <row r="192" spans="3:15" s="972" customFormat="1" ht="13.5" customHeight="1" thickBot="1">
      <c r="C192" s="1845" t="s">
        <v>967</v>
      </c>
      <c r="D192" s="1846"/>
      <c r="E192" s="1453">
        <v>-0.48</v>
      </c>
      <c r="F192" s="1461">
        <v>-0.48</v>
      </c>
      <c r="G192" s="1461">
        <v>-0.48</v>
      </c>
      <c r="H192" s="1454">
        <v>-0.48</v>
      </c>
      <c r="I192" s="1454">
        <v>-0.48</v>
      </c>
      <c r="J192" s="1455">
        <v>-0.48</v>
      </c>
      <c r="K192" s="1455">
        <v>-0.52</v>
      </c>
      <c r="L192" s="1461">
        <v>-0.64</v>
      </c>
      <c r="M192" s="1461">
        <v>-0.68</v>
      </c>
      <c r="N192" s="1462">
        <v>-0.78</v>
      </c>
      <c r="O192" s="1011"/>
    </row>
    <row r="193" spans="1:15" s="972" customFormat="1" ht="13.5" customHeight="1" thickBot="1">
      <c r="C193" s="1270"/>
      <c r="F193" s="1271"/>
      <c r="G193" s="1463"/>
      <c r="H193" s="1463"/>
      <c r="I193" s="1463"/>
      <c r="J193" s="1463"/>
      <c r="K193" s="1463"/>
      <c r="L193" s="1463"/>
      <c r="M193" s="1463"/>
      <c r="N193" s="1469"/>
      <c r="O193" s="1011"/>
    </row>
    <row r="194" spans="1:15" s="972" customFormat="1" ht="13.5" customHeight="1" thickBot="1">
      <c r="C194" s="1818" t="s">
        <v>971</v>
      </c>
      <c r="D194" s="1819"/>
      <c r="E194" s="1819"/>
      <c r="F194" s="1819"/>
      <c r="G194" s="1819"/>
      <c r="H194" s="1819"/>
      <c r="I194" s="1819"/>
      <c r="J194" s="1819"/>
      <c r="K194" s="1819"/>
      <c r="L194" s="1819"/>
      <c r="M194" s="1819"/>
      <c r="N194" s="1820"/>
      <c r="O194" s="1011"/>
    </row>
    <row r="195" spans="1:15" s="972" customFormat="1" ht="13.5" customHeight="1" thickBot="1">
      <c r="C195" s="1847" t="s">
        <v>972</v>
      </c>
      <c r="D195" s="1848"/>
      <c r="E195" s="1849" t="s">
        <v>970</v>
      </c>
      <c r="F195" s="1850"/>
      <c r="G195" s="1850"/>
      <c r="H195" s="1850"/>
      <c r="I195" s="1850"/>
      <c r="J195" s="1850"/>
      <c r="K195" s="1850"/>
      <c r="L195" s="1850"/>
      <c r="M195" s="1850"/>
      <c r="N195" s="1851"/>
      <c r="O195" s="1011"/>
    </row>
    <row r="196" spans="1:15" s="972" customFormat="1" ht="13.5" customHeight="1" thickBot="1">
      <c r="C196" s="1470"/>
      <c r="D196" s="1471"/>
      <c r="E196" s="1438" t="s">
        <v>963</v>
      </c>
      <c r="F196" s="1439" t="s">
        <v>871</v>
      </c>
      <c r="G196" s="1440" t="s">
        <v>66</v>
      </c>
      <c r="H196" s="1441" t="s">
        <v>67</v>
      </c>
      <c r="I196" s="1442" t="s">
        <v>68</v>
      </c>
      <c r="J196" s="1442" t="s">
        <v>69</v>
      </c>
      <c r="K196" s="1442" t="s">
        <v>70</v>
      </c>
      <c r="L196" s="1441" t="s">
        <v>71</v>
      </c>
      <c r="M196" s="1443" t="s">
        <v>72</v>
      </c>
      <c r="N196" s="1441" t="s">
        <v>323</v>
      </c>
      <c r="O196" s="1011"/>
    </row>
    <row r="197" spans="1:15" s="972" customFormat="1" ht="13.5" customHeight="1">
      <c r="C197" s="1852" t="s">
        <v>79</v>
      </c>
      <c r="D197" s="1853"/>
      <c r="E197" s="1472">
        <v>-0.25</v>
      </c>
      <c r="F197" s="1473">
        <v>-0.25</v>
      </c>
      <c r="G197" s="1474">
        <v>-0.25</v>
      </c>
      <c r="H197" s="1475">
        <v>-0.25</v>
      </c>
      <c r="I197" s="1476">
        <v>-0.49</v>
      </c>
      <c r="J197" s="1476">
        <v>-0.70000000000000007</v>
      </c>
      <c r="K197" s="1476">
        <v>-0.70000000000000007</v>
      </c>
      <c r="L197" s="1473">
        <v>-1.23</v>
      </c>
      <c r="M197" s="1473">
        <v>-1.23</v>
      </c>
      <c r="N197" s="1477">
        <v>-1.23</v>
      </c>
      <c r="O197" s="1011"/>
    </row>
    <row r="198" spans="1:15" s="972" customFormat="1" ht="13.5" customHeight="1">
      <c r="C198" s="1854" t="s">
        <v>78</v>
      </c>
      <c r="D198" s="1855"/>
      <c r="E198" s="1478">
        <v>-1.1900000000000002</v>
      </c>
      <c r="F198" s="1479">
        <v>-1.1900000000000002</v>
      </c>
      <c r="G198" s="1474">
        <v>-1.1900000000000002</v>
      </c>
      <c r="H198" s="1474">
        <v>-1.1900000000000002</v>
      </c>
      <c r="I198" s="1479">
        <v>-1.3299999999999998</v>
      </c>
      <c r="J198" s="1479">
        <v>-1.7500000000000002</v>
      </c>
      <c r="K198" s="1479">
        <v>-1.7500000000000002</v>
      </c>
      <c r="L198" s="1479">
        <v>-2.63</v>
      </c>
      <c r="M198" s="1479">
        <v>-2.63</v>
      </c>
      <c r="N198" s="1480">
        <v>-2.63</v>
      </c>
      <c r="O198" s="1011"/>
    </row>
    <row r="199" spans="1:15" s="972" customFormat="1" ht="13.5" customHeight="1">
      <c r="C199" s="1854" t="s">
        <v>80</v>
      </c>
      <c r="D199" s="1855"/>
      <c r="E199" s="1478">
        <v>-0.5</v>
      </c>
      <c r="F199" s="1479">
        <v>-0.5</v>
      </c>
      <c r="G199" s="1474">
        <v>-0.5</v>
      </c>
      <c r="H199" s="1479">
        <v>-0.5</v>
      </c>
      <c r="I199" s="1479">
        <v>-0.70000000000000007</v>
      </c>
      <c r="J199" s="1479">
        <v>-1</v>
      </c>
      <c r="K199" s="1479">
        <v>-1</v>
      </c>
      <c r="L199" s="1479">
        <v>-1.3</v>
      </c>
      <c r="M199" s="1479">
        <v>-1.3</v>
      </c>
      <c r="N199" s="1480">
        <v>-1.3</v>
      </c>
      <c r="O199" s="1011"/>
    </row>
    <row r="200" spans="1:15" s="972" customFormat="1" ht="13.5" customHeight="1">
      <c r="C200" s="1843" t="s">
        <v>973</v>
      </c>
      <c r="D200" s="1844"/>
      <c r="E200" s="1481">
        <v>-0.12</v>
      </c>
      <c r="F200" s="1482">
        <v>-0.12</v>
      </c>
      <c r="G200" s="1479">
        <v>-0.12</v>
      </c>
      <c r="H200" s="1479">
        <v>-0.2</v>
      </c>
      <c r="I200" s="1483">
        <v>-0.3</v>
      </c>
      <c r="J200" s="1482">
        <v>-0.4</v>
      </c>
      <c r="K200" s="1484">
        <v>-0.65</v>
      </c>
      <c r="L200" s="1483">
        <v>-0.95</v>
      </c>
      <c r="M200" s="1482">
        <v>-0.95</v>
      </c>
      <c r="N200" s="1485">
        <v>-1</v>
      </c>
      <c r="O200" s="1011"/>
    </row>
    <row r="201" spans="1:15" s="972" customFormat="1" ht="13.5" customHeight="1" thickBot="1">
      <c r="C201" s="1845" t="s">
        <v>256</v>
      </c>
      <c r="D201" s="1846"/>
      <c r="E201" s="1486">
        <v>-1.19</v>
      </c>
      <c r="F201" s="1487">
        <v>-1.19</v>
      </c>
      <c r="G201" s="1487">
        <v>-1.19</v>
      </c>
      <c r="H201" s="1488">
        <v>-1.19</v>
      </c>
      <c r="I201" s="1483">
        <v>-1.33</v>
      </c>
      <c r="J201" s="1482">
        <v>-1.75</v>
      </c>
      <c r="K201" s="1484">
        <v>-1.75</v>
      </c>
      <c r="L201" s="1483">
        <v>-2.63</v>
      </c>
      <c r="M201" s="1482">
        <v>-2.63</v>
      </c>
      <c r="N201" s="1485">
        <v>-2.63</v>
      </c>
      <c r="O201" s="1011"/>
    </row>
    <row r="202" spans="1:15" s="972" customFormat="1" ht="13.5" customHeight="1">
      <c r="B202" s="998"/>
      <c r="C202" s="1489" t="s">
        <v>974</v>
      </c>
      <c r="D202" s="1490"/>
      <c r="E202" s="1491">
        <v>-0.38</v>
      </c>
      <c r="F202" s="1492">
        <v>-0.38</v>
      </c>
      <c r="G202" s="1492">
        <v>-0.38</v>
      </c>
      <c r="H202" s="1492">
        <v>-0.62</v>
      </c>
      <c r="I202" s="1492">
        <v>-0.76</v>
      </c>
      <c r="J202" s="1492">
        <v>-1.06</v>
      </c>
      <c r="K202" s="1492">
        <v>-1.24</v>
      </c>
      <c r="L202" s="1492">
        <v>-1.4200000000000002</v>
      </c>
      <c r="M202" s="1492">
        <v>-1.6</v>
      </c>
      <c r="N202" s="1493">
        <v>-1.82</v>
      </c>
      <c r="O202" s="1011"/>
    </row>
    <row r="203" spans="1:15" s="972" customFormat="1" ht="13.5" customHeight="1">
      <c r="B203" s="998"/>
      <c r="C203" s="1494" t="s">
        <v>975</v>
      </c>
      <c r="D203" s="1495"/>
      <c r="E203" s="1496">
        <v>-0.35000000000000003</v>
      </c>
      <c r="F203" s="1497">
        <v>-0.35000000000000003</v>
      </c>
      <c r="G203" s="1497">
        <v>-0.35000000000000003</v>
      </c>
      <c r="H203" s="1497">
        <v>-0.44</v>
      </c>
      <c r="I203" s="1497">
        <v>-0.57000000000000006</v>
      </c>
      <c r="J203" s="1497">
        <v>-0.72</v>
      </c>
      <c r="K203" s="1497">
        <v>-1</v>
      </c>
      <c r="L203" s="1497">
        <v>-1.1199999999999999</v>
      </c>
      <c r="M203" s="1497">
        <v>-1.27</v>
      </c>
      <c r="N203" s="1498">
        <v>-1.53</v>
      </c>
      <c r="O203" s="1011"/>
    </row>
    <row r="204" spans="1:15" s="972" customFormat="1" ht="13.5" customHeight="1">
      <c r="B204" s="998"/>
      <c r="C204" s="1494" t="s">
        <v>976</v>
      </c>
      <c r="D204" s="1495"/>
      <c r="E204" s="1496">
        <v>-0.27999999999999997</v>
      </c>
      <c r="F204" s="1497">
        <v>-0.27999999999999997</v>
      </c>
      <c r="G204" s="1497">
        <v>-0.27999999999999997</v>
      </c>
      <c r="H204" s="1497">
        <v>-0.38999999999999996</v>
      </c>
      <c r="I204" s="1497">
        <v>-0.5</v>
      </c>
      <c r="J204" s="1497">
        <v>-0.62</v>
      </c>
      <c r="K204" s="1497">
        <v>-0.75</v>
      </c>
      <c r="L204" s="1497">
        <v>-0.89</v>
      </c>
      <c r="M204" s="1497">
        <v>-1.01</v>
      </c>
      <c r="N204" s="1498">
        <v>-1.25</v>
      </c>
      <c r="O204" s="1011"/>
    </row>
    <row r="205" spans="1:15" s="972" customFormat="1" ht="13.5" customHeight="1" thickBot="1">
      <c r="A205" s="998"/>
      <c r="B205" s="998"/>
      <c r="C205" s="1499" t="s">
        <v>977</v>
      </c>
      <c r="D205" s="1500"/>
      <c r="E205" s="1501">
        <v>-0.11</v>
      </c>
      <c r="F205" s="1502">
        <v>-0.11</v>
      </c>
      <c r="G205" s="1502">
        <v>-0.11</v>
      </c>
      <c r="H205" s="1502">
        <v>-0.16999999999999998</v>
      </c>
      <c r="I205" s="1502">
        <v>-0.22</v>
      </c>
      <c r="J205" s="1502">
        <v>-0.3</v>
      </c>
      <c r="K205" s="1502">
        <v>-0.38</v>
      </c>
      <c r="L205" s="1502">
        <v>-0.42</v>
      </c>
      <c r="M205" s="1502">
        <v>-0.44</v>
      </c>
      <c r="N205" s="1503">
        <v>-0.49</v>
      </c>
      <c r="O205" s="1011"/>
    </row>
    <row r="206" spans="1:15" s="972" customFormat="1" ht="13.5" customHeight="1">
      <c r="A206" s="998"/>
      <c r="B206" s="998"/>
      <c r="C206" s="1504"/>
      <c r="D206" s="1363"/>
      <c r="E206" s="1505"/>
      <c r="F206" s="1505"/>
      <c r="G206" s="1505"/>
      <c r="H206" s="1505"/>
      <c r="I206" s="1505"/>
      <c r="J206" s="1505"/>
      <c r="K206" s="1505"/>
      <c r="L206" s="1505"/>
      <c r="M206" s="1505"/>
      <c r="N206" s="1505"/>
      <c r="O206" s="1011"/>
    </row>
    <row r="207" spans="1:15" s="972" customFormat="1" ht="13.5" customHeight="1" thickBot="1">
      <c r="A207" s="998"/>
      <c r="B207" s="998"/>
      <c r="C207" s="1506"/>
      <c r="D207" s="1022"/>
      <c r="E207" s="1507"/>
      <c r="F207" s="1507"/>
      <c r="G207" s="1507"/>
      <c r="H207" s="1507"/>
      <c r="I207" s="1507"/>
      <c r="J207" s="1507"/>
      <c r="K207" s="1507"/>
      <c r="L207" s="1507"/>
      <c r="M207" s="1507"/>
      <c r="N207" s="1507"/>
      <c r="O207" s="1011"/>
    </row>
  </sheetData>
  <mergeCells count="38">
    <mergeCell ref="C175:D175"/>
    <mergeCell ref="C166:N166"/>
    <mergeCell ref="C167:D167"/>
    <mergeCell ref="E167:N167"/>
    <mergeCell ref="C168:D168"/>
    <mergeCell ref="C169:D169"/>
    <mergeCell ref="C170:D170"/>
    <mergeCell ref="C171:D171"/>
    <mergeCell ref="C172:D172"/>
    <mergeCell ref="C173:D173"/>
    <mergeCell ref="E173:N173"/>
    <mergeCell ref="C174:D174"/>
    <mergeCell ref="C176:D176"/>
    <mergeCell ref="C177:D177"/>
    <mergeCell ref="C178:D178"/>
    <mergeCell ref="C180:N180"/>
    <mergeCell ref="C181:D181"/>
    <mergeCell ref="E181:N181"/>
    <mergeCell ref="C192:D192"/>
    <mergeCell ref="C182:D182"/>
    <mergeCell ref="C183:D183"/>
    <mergeCell ref="C184:D184"/>
    <mergeCell ref="C185:D185"/>
    <mergeCell ref="C186:D186"/>
    <mergeCell ref="C187:D187"/>
    <mergeCell ref="E187:N187"/>
    <mergeCell ref="C188:D188"/>
    <mergeCell ref="C189:D189"/>
    <mergeCell ref="C190:D190"/>
    <mergeCell ref="C191:D191"/>
    <mergeCell ref="C200:D200"/>
    <mergeCell ref="C201:D201"/>
    <mergeCell ref="C194:N194"/>
    <mergeCell ref="C195:D195"/>
    <mergeCell ref="E195:N195"/>
    <mergeCell ref="C197:D197"/>
    <mergeCell ref="C198:D198"/>
    <mergeCell ref="C199:D199"/>
  </mergeCells>
  <conditionalFormatting sqref="N96">
    <cfRule type="cellIs" dxfId="124" priority="2" stopIfTrue="1" operator="equal">
      <formula>"NA"</formula>
    </cfRule>
  </conditionalFormatting>
  <conditionalFormatting sqref="D94">
    <cfRule type="cellIs" dxfId="123" priority="1" stopIfTrue="1" operator="equal">
      <formula>"NA"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1702D-8066-427A-91A7-2A04D6DB4809}">
  <sheetPr>
    <pageSetUpPr fitToPage="1"/>
  </sheetPr>
  <dimension ref="A1:Q168"/>
  <sheetViews>
    <sheetView zoomScale="70" zoomScaleNormal="70" workbookViewId="0">
      <selection activeCell="A9" sqref="A9"/>
    </sheetView>
  </sheetViews>
  <sheetFormatPr defaultColWidth="13.28515625" defaultRowHeight="12.75"/>
  <cols>
    <col min="1" max="9" width="20.28515625" style="245" customWidth="1"/>
    <col min="10" max="10" width="15.42578125" style="245" customWidth="1"/>
    <col min="11" max="16384" width="13.28515625" style="245"/>
  </cols>
  <sheetData>
    <row r="1" spans="1:11" ht="35.25" customHeight="1" thickBot="1">
      <c r="A1" s="243"/>
      <c r="B1" s="244"/>
      <c r="C1" s="244"/>
      <c r="D1" s="1866" t="s">
        <v>0</v>
      </c>
      <c r="E1" s="1867"/>
      <c r="F1" s="1867"/>
      <c r="G1" s="1867"/>
      <c r="H1" s="1867"/>
      <c r="I1" s="1867"/>
      <c r="J1" s="1867"/>
      <c r="K1" s="1868"/>
    </row>
    <row r="2" spans="1:11" ht="13.35" customHeight="1">
      <c r="A2" s="246"/>
      <c r="B2" s="247"/>
      <c r="C2" s="247"/>
      <c r="D2" s="1869"/>
      <c r="E2" s="1870"/>
      <c r="F2" s="1870"/>
      <c r="G2" s="1870"/>
      <c r="H2" s="248"/>
      <c r="K2" s="249"/>
    </row>
    <row r="3" spans="1:11" ht="13.35" customHeight="1">
      <c r="A3" s="246"/>
      <c r="B3" s="247"/>
      <c r="C3" s="247"/>
      <c r="D3" s="1870"/>
      <c r="E3" s="1870"/>
      <c r="F3" s="1870"/>
      <c r="G3" s="1870"/>
      <c r="I3" s="1613">
        <f>SUM('Wholesale Con-Gov-PHH'!N2:O2)</f>
        <v>45070</v>
      </c>
      <c r="J3" s="1613"/>
      <c r="K3" s="7" t="s">
        <v>1</v>
      </c>
    </row>
    <row r="4" spans="1:11" ht="13.35" customHeight="1">
      <c r="A4" s="246"/>
      <c r="B4" s="247"/>
      <c r="C4" s="247"/>
      <c r="D4" s="1870"/>
      <c r="E4" s="1870"/>
      <c r="F4" s="1870"/>
      <c r="G4" s="1870"/>
      <c r="I4" s="1802" t="s">
        <v>3</v>
      </c>
      <c r="J4" s="1802"/>
      <c r="K4" s="1803"/>
    </row>
    <row r="5" spans="1:11" ht="12.75" customHeight="1">
      <c r="A5" s="246"/>
      <c r="B5" s="247"/>
      <c r="C5" s="247"/>
      <c r="D5" s="1870"/>
      <c r="E5" s="1870"/>
      <c r="F5" s="1870"/>
      <c r="G5" s="1870"/>
      <c r="I5" s="1621" t="s">
        <v>283</v>
      </c>
      <c r="J5" s="1621"/>
      <c r="K5" s="1622"/>
    </row>
    <row r="6" spans="1:11" ht="18" customHeight="1" thickBot="1">
      <c r="A6" s="250" t="s">
        <v>284</v>
      </c>
      <c r="B6" s="247"/>
      <c r="C6" s="247"/>
      <c r="D6" s="251"/>
      <c r="E6" s="251"/>
      <c r="F6" s="251"/>
      <c r="G6" s="251"/>
      <c r="I6" s="1616" t="s">
        <v>5</v>
      </c>
      <c r="J6" s="1616"/>
      <c r="K6" s="1617"/>
    </row>
    <row r="7" spans="1:11" ht="13.5" thickTop="1">
      <c r="A7" s="252" t="s">
        <v>285</v>
      </c>
      <c r="B7" s="253" t="s">
        <v>286</v>
      </c>
      <c r="C7" s="253" t="s">
        <v>287</v>
      </c>
      <c r="D7" s="253" t="s">
        <v>288</v>
      </c>
      <c r="E7" s="253" t="s">
        <v>289</v>
      </c>
      <c r="F7" s="254" t="s">
        <v>290</v>
      </c>
      <c r="G7" s="255"/>
      <c r="H7" s="256" t="s">
        <v>291</v>
      </c>
      <c r="I7" s="257"/>
      <c r="J7" s="257"/>
      <c r="K7" s="258"/>
    </row>
    <row r="8" spans="1:11" ht="12.75" customHeight="1">
      <c r="A8" s="599">
        <v>6.75</v>
      </c>
      <c r="B8" s="259">
        <f>SUM('HU DSCR Calc'!B3-'HU DSCR Calc'!H3)</f>
        <v>95.85</v>
      </c>
      <c r="C8" s="259">
        <f>SUM('HU DSCR Calc'!C3-'HU DSCR Calc'!I3)</f>
        <v>97.05</v>
      </c>
      <c r="D8" s="259">
        <f>SUM('HU DSCR Calc'!D3-'HU DSCR Calc'!J3)</f>
        <v>96.949999999999989</v>
      </c>
      <c r="E8" s="259">
        <f>SUM('HU DSCR Calc'!E3-'HU DSCR Calc'!K3)</f>
        <v>97.1</v>
      </c>
      <c r="F8" s="259">
        <f>SUM('HU DSCR Calc'!F3-'HU DSCR Calc'!L3)</f>
        <v>96.949999999999989</v>
      </c>
      <c r="G8" s="255"/>
      <c r="H8" s="1860" t="s">
        <v>292</v>
      </c>
      <c r="I8" s="1861"/>
      <c r="J8" s="1861"/>
      <c r="K8" s="1864">
        <v>1595</v>
      </c>
    </row>
    <row r="9" spans="1:11" ht="12.75" customHeight="1">
      <c r="A9" s="600">
        <f>SUM(A8+0.125)</f>
        <v>6.875</v>
      </c>
      <c r="B9" s="261">
        <f>SUM('HU DSCR Calc'!B4-'HU DSCR Calc'!H4)</f>
        <v>96.6</v>
      </c>
      <c r="C9" s="261">
        <f>SUM('HU DSCR Calc'!C4-'HU DSCR Calc'!I4)</f>
        <v>97.8</v>
      </c>
      <c r="D9" s="261">
        <f>SUM('HU DSCR Calc'!D4-'HU DSCR Calc'!J4)</f>
        <v>97.699999999999989</v>
      </c>
      <c r="E9" s="261">
        <f>SUM('HU DSCR Calc'!E4-'HU DSCR Calc'!K4)</f>
        <v>97.85</v>
      </c>
      <c r="F9" s="262">
        <f>SUM('HU DSCR Calc'!F4-'HU DSCR Calc'!L4)</f>
        <v>97.699999999999989</v>
      </c>
      <c r="G9" s="255"/>
      <c r="H9" s="1860"/>
      <c r="I9" s="1861"/>
      <c r="J9" s="1861"/>
      <c r="K9" s="1864"/>
    </row>
    <row r="10" spans="1:11" ht="12.75" customHeight="1">
      <c r="A10" s="599">
        <f t="shared" ref="A10:A36" si="0">SUM(A9+0.125)</f>
        <v>7</v>
      </c>
      <c r="B10" s="259">
        <f>SUM('HU DSCR Calc'!B5-'HU DSCR Calc'!H5)</f>
        <v>97.35</v>
      </c>
      <c r="C10" s="259">
        <f>SUM('HU DSCR Calc'!C5-'HU DSCR Calc'!I5)</f>
        <v>98.55</v>
      </c>
      <c r="D10" s="259">
        <f>SUM('HU DSCR Calc'!D5-'HU DSCR Calc'!J5)</f>
        <v>98.449999999999989</v>
      </c>
      <c r="E10" s="259">
        <f>SUM('HU DSCR Calc'!E5-'HU DSCR Calc'!K5)</f>
        <v>98.6</v>
      </c>
      <c r="F10" s="260">
        <f>SUM('HU DSCR Calc'!F5-'HU DSCR Calc'!L5)</f>
        <v>98.449999999999989</v>
      </c>
      <c r="G10" s="255"/>
      <c r="H10" s="1860"/>
      <c r="I10" s="1861"/>
      <c r="J10" s="1861"/>
      <c r="K10" s="1864"/>
    </row>
    <row r="11" spans="1:11" ht="12.75" customHeight="1">
      <c r="A11" s="600">
        <f t="shared" si="0"/>
        <v>7.125</v>
      </c>
      <c r="B11" s="261">
        <f>SUM('HU DSCR Calc'!B6-'HU DSCR Calc'!H6)</f>
        <v>97.974999999999994</v>
      </c>
      <c r="C11" s="261">
        <f>SUM('HU DSCR Calc'!C6-'HU DSCR Calc'!I6)</f>
        <v>99.174999999999997</v>
      </c>
      <c r="D11" s="261">
        <f>SUM('HU DSCR Calc'!D6-'HU DSCR Calc'!J6)</f>
        <v>99.074999999999989</v>
      </c>
      <c r="E11" s="261">
        <f>SUM('HU DSCR Calc'!E6-'HU DSCR Calc'!K6)</f>
        <v>99.224999999999994</v>
      </c>
      <c r="F11" s="262">
        <f>SUM('HU DSCR Calc'!F6-'HU DSCR Calc'!L6)</f>
        <v>99.074999999999989</v>
      </c>
      <c r="G11" s="255"/>
      <c r="H11" s="1860"/>
      <c r="I11" s="1861"/>
      <c r="J11" s="1861"/>
      <c r="K11" s="1864"/>
    </row>
    <row r="12" spans="1:11" ht="12.75" customHeight="1">
      <c r="A12" s="599">
        <f t="shared" si="0"/>
        <v>7.25</v>
      </c>
      <c r="B12" s="259">
        <f>SUM('HU DSCR Calc'!B7-'HU DSCR Calc'!H7)</f>
        <v>98.6</v>
      </c>
      <c r="C12" s="259">
        <f>SUM('HU DSCR Calc'!C7-'HU DSCR Calc'!I7)</f>
        <v>99.8</v>
      </c>
      <c r="D12" s="259">
        <f>SUM('HU DSCR Calc'!D7-'HU DSCR Calc'!J7)</f>
        <v>99.699999999999989</v>
      </c>
      <c r="E12" s="259">
        <f>SUM('HU DSCR Calc'!E7-'HU DSCR Calc'!K7)</f>
        <v>99.85</v>
      </c>
      <c r="F12" s="260">
        <f>SUM('HU DSCR Calc'!F7-'HU DSCR Calc'!L7)</f>
        <v>99.699999999999989</v>
      </c>
      <c r="G12" s="255"/>
      <c r="H12" s="1860"/>
      <c r="I12" s="1861"/>
      <c r="J12" s="1861"/>
      <c r="K12" s="1864"/>
    </row>
    <row r="13" spans="1:11" ht="12.75" customHeight="1">
      <c r="A13" s="600">
        <f t="shared" si="0"/>
        <v>7.375</v>
      </c>
      <c r="B13" s="263">
        <f>SUM('HU DSCR Calc'!B8-'HU DSCR Calc'!H8)</f>
        <v>99.224999999999994</v>
      </c>
      <c r="C13" s="263">
        <f>SUM('HU DSCR Calc'!C8-'HU DSCR Calc'!I8)</f>
        <v>100.425</v>
      </c>
      <c r="D13" s="263">
        <f>SUM('HU DSCR Calc'!D8-'HU DSCR Calc'!J8)</f>
        <v>100.32499999999999</v>
      </c>
      <c r="E13" s="263">
        <f>SUM('HU DSCR Calc'!E8-'HU DSCR Calc'!K8)</f>
        <v>100.47499999999999</v>
      </c>
      <c r="F13" s="264">
        <f>SUM('HU DSCR Calc'!F8-'HU DSCR Calc'!L8)</f>
        <v>100.32499999999999</v>
      </c>
      <c r="G13" s="255"/>
      <c r="H13" s="1860"/>
      <c r="I13" s="1861"/>
      <c r="J13" s="1861"/>
      <c r="K13" s="1864"/>
    </row>
    <row r="14" spans="1:11" ht="12.75" customHeight="1">
      <c r="A14" s="599">
        <f t="shared" si="0"/>
        <v>7.5</v>
      </c>
      <c r="B14" s="259">
        <f>SUM('HU DSCR Calc'!B9-'HU DSCR Calc'!H9)</f>
        <v>99.6</v>
      </c>
      <c r="C14" s="259">
        <f>SUM('HU DSCR Calc'!C9-'HU DSCR Calc'!I9)</f>
        <v>100.8</v>
      </c>
      <c r="D14" s="259">
        <f>SUM('HU DSCR Calc'!D9-'HU DSCR Calc'!J9)</f>
        <v>100.69999999999999</v>
      </c>
      <c r="E14" s="259">
        <f>SUM('HU DSCR Calc'!E9-'HU DSCR Calc'!K9)</f>
        <v>100.85</v>
      </c>
      <c r="F14" s="260">
        <f>SUM('HU DSCR Calc'!F9-'HU DSCR Calc'!L9)</f>
        <v>100.69999999999999</v>
      </c>
      <c r="G14" s="255"/>
      <c r="H14" s="1860"/>
      <c r="I14" s="1861"/>
      <c r="J14" s="1861"/>
      <c r="K14" s="1864"/>
    </row>
    <row r="15" spans="1:11" ht="12.75" customHeight="1">
      <c r="A15" s="601">
        <f t="shared" si="0"/>
        <v>7.625</v>
      </c>
      <c r="B15" s="265">
        <f>SUM('HU DSCR Calc'!B10-'HU DSCR Calc'!H10)</f>
        <v>99.974999999999994</v>
      </c>
      <c r="C15" s="265">
        <f>SUM('HU DSCR Calc'!C10-'HU DSCR Calc'!I10)</f>
        <v>101.175</v>
      </c>
      <c r="D15" s="265">
        <f>SUM('HU DSCR Calc'!D10-'HU DSCR Calc'!J10)</f>
        <v>101.07499999999999</v>
      </c>
      <c r="E15" s="265">
        <f>SUM('HU DSCR Calc'!E10-'HU DSCR Calc'!K10)</f>
        <v>101.22499999999999</v>
      </c>
      <c r="F15" s="266">
        <f>SUM('HU DSCR Calc'!F10-'HU DSCR Calc'!L10)</f>
        <v>101.07499999999999</v>
      </c>
      <c r="G15" s="255"/>
      <c r="H15" s="1860"/>
      <c r="I15" s="1861"/>
      <c r="J15" s="1861"/>
      <c r="K15" s="1864"/>
    </row>
    <row r="16" spans="1:11" ht="12.75" customHeight="1">
      <c r="A16" s="599">
        <f t="shared" si="0"/>
        <v>7.75</v>
      </c>
      <c r="B16" s="259">
        <f>SUM('HU DSCR Calc'!B11-'HU DSCR Calc'!H11)</f>
        <v>100.35</v>
      </c>
      <c r="C16" s="259">
        <f>SUM('HU DSCR Calc'!C11-'HU DSCR Calc'!I11)</f>
        <v>101.55</v>
      </c>
      <c r="D16" s="259">
        <f>SUM('HU DSCR Calc'!D11-'HU DSCR Calc'!J11)</f>
        <v>101.44999999999999</v>
      </c>
      <c r="E16" s="259">
        <f>SUM('HU DSCR Calc'!E11-'HU DSCR Calc'!K11)</f>
        <v>101.6</v>
      </c>
      <c r="F16" s="260">
        <f>SUM('HU DSCR Calc'!F11-'HU DSCR Calc'!L11)</f>
        <v>101.44999999999999</v>
      </c>
      <c r="G16" s="255"/>
      <c r="H16" s="1860"/>
      <c r="I16" s="1861"/>
      <c r="J16" s="1861"/>
      <c r="K16" s="1864"/>
    </row>
    <row r="17" spans="1:11" ht="12.75" customHeight="1" thickBot="1">
      <c r="A17" s="600">
        <f t="shared" si="0"/>
        <v>7.875</v>
      </c>
      <c r="B17" s="261">
        <f>SUM('HU DSCR Calc'!B12-'HU DSCR Calc'!H12)</f>
        <v>100.72499999999999</v>
      </c>
      <c r="C17" s="261">
        <f>SUM('HU DSCR Calc'!C12-'HU DSCR Calc'!I12)</f>
        <v>101.925</v>
      </c>
      <c r="D17" s="261">
        <f>SUM('HU DSCR Calc'!D12-'HU DSCR Calc'!J12)</f>
        <v>101.82499999999999</v>
      </c>
      <c r="E17" s="261">
        <f>SUM('HU DSCR Calc'!E12-'HU DSCR Calc'!K12)</f>
        <v>101.97499999999999</v>
      </c>
      <c r="F17" s="262">
        <f>SUM('HU DSCR Calc'!F12-'HU DSCR Calc'!L12)</f>
        <v>101.82499999999999</v>
      </c>
      <c r="G17" s="255"/>
      <c r="H17" s="1862"/>
      <c r="I17" s="1863"/>
      <c r="J17" s="1863"/>
      <c r="K17" s="1865"/>
    </row>
    <row r="18" spans="1:11" ht="12.75" customHeight="1" thickTop="1">
      <c r="A18" s="599">
        <f t="shared" si="0"/>
        <v>8</v>
      </c>
      <c r="B18" s="259">
        <f>SUM('HU DSCR Calc'!B13-'HU DSCR Calc'!H13)</f>
        <v>101.1</v>
      </c>
      <c r="C18" s="259">
        <f>SUM('HU DSCR Calc'!C13-'HU DSCR Calc'!I13)</f>
        <v>102.3</v>
      </c>
      <c r="D18" s="259">
        <f>SUM('HU DSCR Calc'!D13-'HU DSCR Calc'!J13)</f>
        <v>102.19999999999999</v>
      </c>
      <c r="E18" s="259">
        <f>SUM('HU DSCR Calc'!E13-'HU DSCR Calc'!K13)</f>
        <v>102.35</v>
      </c>
      <c r="F18" s="260">
        <f>SUM('HU DSCR Calc'!F13-'HU DSCR Calc'!L13)</f>
        <v>102.19999999999999</v>
      </c>
      <c r="G18" s="255"/>
      <c r="H18" s="1858" t="s">
        <v>981</v>
      </c>
      <c r="I18" s="1859"/>
      <c r="J18" s="267" t="s">
        <v>293</v>
      </c>
      <c r="K18" s="268" t="s">
        <v>294</v>
      </c>
    </row>
    <row r="19" spans="1:11" ht="12.75" customHeight="1">
      <c r="A19" s="600">
        <f t="shared" si="0"/>
        <v>8.125</v>
      </c>
      <c r="B19" s="261">
        <f>SUM('HU DSCR Calc'!B14-'HU DSCR Calc'!H14)</f>
        <v>101.47499999999999</v>
      </c>
      <c r="C19" s="261">
        <f>SUM('HU DSCR Calc'!C14-'HU DSCR Calc'!I14)</f>
        <v>102.675</v>
      </c>
      <c r="D19" s="261">
        <f>SUM('HU DSCR Calc'!D14-'HU DSCR Calc'!J14)</f>
        <v>102.57499999999999</v>
      </c>
      <c r="E19" s="261">
        <f>SUM('HU DSCR Calc'!E14-'HU DSCR Calc'!K14)</f>
        <v>102.72499999999999</v>
      </c>
      <c r="F19" s="262">
        <f>SUM('HU DSCR Calc'!F14-'HU DSCR Calc'!L14)</f>
        <v>102.57499999999999</v>
      </c>
      <c r="G19" s="255"/>
      <c r="H19" s="269" t="s">
        <v>295</v>
      </c>
      <c r="I19" s="270"/>
      <c r="J19" s="270">
        <v>98</v>
      </c>
      <c r="K19" s="271">
        <v>106</v>
      </c>
    </row>
    <row r="20" spans="1:11" ht="12.75" customHeight="1">
      <c r="A20" s="599">
        <f t="shared" si="0"/>
        <v>8.25</v>
      </c>
      <c r="B20" s="259">
        <f>SUM('HU DSCR Calc'!B15-'HU DSCR Calc'!H15)</f>
        <v>101.85</v>
      </c>
      <c r="C20" s="259">
        <f>SUM('HU DSCR Calc'!C15-'HU DSCR Calc'!I15)</f>
        <v>103.05</v>
      </c>
      <c r="D20" s="259">
        <f>SUM('HU DSCR Calc'!D15-'HU DSCR Calc'!J15)</f>
        <v>102.94999999999999</v>
      </c>
      <c r="E20" s="259">
        <f>SUM('HU DSCR Calc'!E15-'HU DSCR Calc'!K15)</f>
        <v>103.1</v>
      </c>
      <c r="F20" s="260">
        <f>SUM('HU DSCR Calc'!F15-'HU DSCR Calc'!L15)</f>
        <v>102.94999999999999</v>
      </c>
      <c r="G20" s="255"/>
      <c r="H20" s="272" t="s">
        <v>296</v>
      </c>
      <c r="I20" s="273"/>
      <c r="J20" s="273">
        <v>98</v>
      </c>
      <c r="K20" s="274">
        <v>105.5</v>
      </c>
    </row>
    <row r="21" spans="1:11" ht="12.75" customHeight="1">
      <c r="A21" s="600">
        <f t="shared" si="0"/>
        <v>8.375</v>
      </c>
      <c r="B21" s="261">
        <f>SUM('HU DSCR Calc'!B16-'HU DSCR Calc'!H16)</f>
        <v>102.22499999999999</v>
      </c>
      <c r="C21" s="261">
        <f>SUM('HU DSCR Calc'!C16-'HU DSCR Calc'!I16)</f>
        <v>103.425</v>
      </c>
      <c r="D21" s="261">
        <f>SUM('HU DSCR Calc'!D16-'HU DSCR Calc'!J16)</f>
        <v>103.32499999999999</v>
      </c>
      <c r="E21" s="261">
        <f>SUM('HU DSCR Calc'!E16-'HU DSCR Calc'!K16)</f>
        <v>103.47499999999999</v>
      </c>
      <c r="F21" s="262">
        <f>SUM('HU DSCR Calc'!F16-'HU DSCR Calc'!L16)</f>
        <v>103.32499999999999</v>
      </c>
      <c r="G21" s="255"/>
      <c r="H21" s="269" t="s">
        <v>297</v>
      </c>
      <c r="I21" s="270"/>
      <c r="J21" s="270">
        <v>98</v>
      </c>
      <c r="K21" s="271">
        <v>105</v>
      </c>
    </row>
    <row r="22" spans="1:11" ht="12.75" customHeight="1">
      <c r="A22" s="599">
        <f t="shared" si="0"/>
        <v>8.5</v>
      </c>
      <c r="B22" s="259">
        <f>SUM('HU DSCR Calc'!B17-'HU DSCR Calc'!H17)</f>
        <v>102.6</v>
      </c>
      <c r="C22" s="259">
        <f>SUM('HU DSCR Calc'!C17-'HU DSCR Calc'!I17)</f>
        <v>103.8</v>
      </c>
      <c r="D22" s="259">
        <f>SUM('HU DSCR Calc'!D17-'HU DSCR Calc'!J17)</f>
        <v>103.69999999999999</v>
      </c>
      <c r="E22" s="259">
        <f>SUM('HU DSCR Calc'!E17-'HU DSCR Calc'!K17)</f>
        <v>103.85</v>
      </c>
      <c r="F22" s="260">
        <f>SUM('HU DSCR Calc'!F17-'HU DSCR Calc'!L17)</f>
        <v>103.69999999999999</v>
      </c>
      <c r="G22" s="255"/>
      <c r="H22" s="272" t="s">
        <v>298</v>
      </c>
      <c r="I22" s="273"/>
      <c r="J22" s="273">
        <v>98</v>
      </c>
      <c r="K22" s="274">
        <v>104.5</v>
      </c>
    </row>
    <row r="23" spans="1:11" ht="12.75" customHeight="1">
      <c r="A23" s="600">
        <f t="shared" si="0"/>
        <v>8.625</v>
      </c>
      <c r="B23" s="261">
        <f>SUM('HU DSCR Calc'!B18-'HU DSCR Calc'!H18)</f>
        <v>102.97499999999999</v>
      </c>
      <c r="C23" s="261">
        <f>SUM('HU DSCR Calc'!C18-'HU DSCR Calc'!I18)</f>
        <v>104.175</v>
      </c>
      <c r="D23" s="261">
        <f>SUM('HU DSCR Calc'!D18-'HU DSCR Calc'!J18)</f>
        <v>104.07499999999999</v>
      </c>
      <c r="E23" s="261">
        <f>SUM('HU DSCR Calc'!E18-'HU DSCR Calc'!K18)</f>
        <v>104.22499999999999</v>
      </c>
      <c r="F23" s="262">
        <f>SUM('HU DSCR Calc'!F18-'HU DSCR Calc'!L18)</f>
        <v>104.07499999999999</v>
      </c>
      <c r="G23" s="255"/>
      <c r="H23" s="269" t="s">
        <v>299</v>
      </c>
      <c r="I23" s="270"/>
      <c r="J23" s="270">
        <v>98</v>
      </c>
      <c r="K23" s="271">
        <v>102</v>
      </c>
    </row>
    <row r="24" spans="1:11" ht="12.75" customHeight="1">
      <c r="A24" s="599">
        <f t="shared" si="0"/>
        <v>8.75</v>
      </c>
      <c r="B24" s="259">
        <f>SUM('HU DSCR Calc'!B19-'HU DSCR Calc'!H19)</f>
        <v>103.35</v>
      </c>
      <c r="C24" s="259">
        <f>SUM('HU DSCR Calc'!C19-'HU DSCR Calc'!I19)</f>
        <v>104.55</v>
      </c>
      <c r="D24" s="259">
        <f>SUM('HU DSCR Calc'!D19-'HU DSCR Calc'!J19)</f>
        <v>104.44999999999999</v>
      </c>
      <c r="E24" s="259">
        <f>SUM('HU DSCR Calc'!E19-'HU DSCR Calc'!K19)</f>
        <v>104.6</v>
      </c>
      <c r="F24" s="260">
        <f>SUM('HU DSCR Calc'!F19-'HU DSCR Calc'!L19)</f>
        <v>104.44999999999999</v>
      </c>
      <c r="G24" s="255"/>
      <c r="H24" s="275" t="s">
        <v>300</v>
      </c>
      <c r="I24" s="276"/>
      <c r="J24" s="276">
        <v>98</v>
      </c>
      <c r="K24" s="277">
        <v>101</v>
      </c>
    </row>
    <row r="25" spans="1:11" ht="12.75" customHeight="1">
      <c r="A25" s="600">
        <f t="shared" si="0"/>
        <v>8.875</v>
      </c>
      <c r="B25" s="261">
        <f>SUM('HU DSCR Calc'!B20-'HU DSCR Calc'!H20)</f>
        <v>103.72499999999999</v>
      </c>
      <c r="C25" s="261">
        <f>SUM('HU DSCR Calc'!C20-'HU DSCR Calc'!I20)</f>
        <v>104.925</v>
      </c>
      <c r="D25" s="261">
        <f>SUM('HU DSCR Calc'!D20-'HU DSCR Calc'!J20)</f>
        <v>104.82499999999999</v>
      </c>
      <c r="E25" s="261">
        <f>SUM('HU DSCR Calc'!E20-'HU DSCR Calc'!K20)</f>
        <v>104.97499999999999</v>
      </c>
      <c r="F25" s="262">
        <f>SUM('HU DSCR Calc'!F20-'HU DSCR Calc'!L20)</f>
        <v>104.82499999999999</v>
      </c>
      <c r="G25" s="255"/>
      <c r="H25" s="278" t="s">
        <v>301</v>
      </c>
      <c r="I25" s="279"/>
      <c r="J25" s="279"/>
      <c r="K25" s="280"/>
    </row>
    <row r="26" spans="1:11" ht="12.75" customHeight="1">
      <c r="A26" s="599">
        <f t="shared" si="0"/>
        <v>9</v>
      </c>
      <c r="B26" s="259">
        <f>SUM('HU DSCR Calc'!B21-'HU DSCR Calc'!H21)</f>
        <v>104.1</v>
      </c>
      <c r="C26" s="259">
        <f>SUM('HU DSCR Calc'!C21-'HU DSCR Calc'!I21)</f>
        <v>105.3</v>
      </c>
      <c r="D26" s="259">
        <f>SUM('HU DSCR Calc'!D21-'HU DSCR Calc'!J21)</f>
        <v>105.19999999999999</v>
      </c>
      <c r="E26" s="259">
        <f>SUM('HU DSCR Calc'!E21-'HU DSCR Calc'!K21)</f>
        <v>105.35</v>
      </c>
      <c r="F26" s="260">
        <f>SUM('HU DSCR Calc'!F21-'HU DSCR Calc'!L21)</f>
        <v>105.19999999999999</v>
      </c>
      <c r="G26" s="255"/>
      <c r="H26" s="281" t="s">
        <v>302</v>
      </c>
      <c r="I26" s="282"/>
      <c r="J26" s="282"/>
      <c r="K26" s="283"/>
    </row>
    <row r="27" spans="1:11" ht="12.75" customHeight="1">
      <c r="A27" s="600">
        <f t="shared" si="0"/>
        <v>9.125</v>
      </c>
      <c r="B27" s="261">
        <f>SUM('HU DSCR Calc'!B22-'HU DSCR Calc'!H22)</f>
        <v>104.47499999999999</v>
      </c>
      <c r="C27" s="261">
        <f>SUM('HU DSCR Calc'!C22-'HU DSCR Calc'!I22)</f>
        <v>105.675</v>
      </c>
      <c r="D27" s="261">
        <f>SUM('HU DSCR Calc'!D22-'HU DSCR Calc'!J22)</f>
        <v>105.57499999999999</v>
      </c>
      <c r="E27" s="261">
        <f>SUM('HU DSCR Calc'!E22-'HU DSCR Calc'!K22)</f>
        <v>105.72499999999999</v>
      </c>
      <c r="F27" s="262">
        <f>SUM('HU DSCR Calc'!F22-'HU DSCR Calc'!L22)</f>
        <v>105.57499999999999</v>
      </c>
      <c r="G27" s="255"/>
      <c r="H27" s="281" t="s">
        <v>303</v>
      </c>
      <c r="I27" s="282"/>
      <c r="J27" s="282"/>
      <c r="K27" s="283"/>
    </row>
    <row r="28" spans="1:11" ht="12.75" customHeight="1">
      <c r="A28" s="599">
        <f t="shared" si="0"/>
        <v>9.25</v>
      </c>
      <c r="B28" s="259">
        <f>SUM('HU DSCR Calc'!B23-'HU DSCR Calc'!H23)</f>
        <v>104.85</v>
      </c>
      <c r="C28" s="259">
        <f>SUM('HU DSCR Calc'!C23-'HU DSCR Calc'!I23)</f>
        <v>106.05</v>
      </c>
      <c r="D28" s="259">
        <f>SUM('HU DSCR Calc'!D23-'HU DSCR Calc'!J23)</f>
        <v>105.94999999999999</v>
      </c>
      <c r="E28" s="259">
        <f>SUM('HU DSCR Calc'!E23-'HU DSCR Calc'!K23)</f>
        <v>106.1</v>
      </c>
      <c r="F28" s="260">
        <f>SUM('HU DSCR Calc'!F23-'HU DSCR Calc'!L23)</f>
        <v>105.94999999999999</v>
      </c>
      <c r="G28" s="255"/>
      <c r="H28" s="281" t="s">
        <v>304</v>
      </c>
      <c r="I28" s="282"/>
      <c r="J28" s="282"/>
      <c r="K28" s="283"/>
    </row>
    <row r="29" spans="1:11" ht="12.75" customHeight="1">
      <c r="A29" s="600">
        <f t="shared" si="0"/>
        <v>9.375</v>
      </c>
      <c r="B29" s="261">
        <f>SUM('HU DSCR Calc'!B24-'HU DSCR Calc'!H24)</f>
        <v>105.1</v>
      </c>
      <c r="C29" s="261">
        <f>SUM('HU DSCR Calc'!C24-'HU DSCR Calc'!I24)</f>
        <v>106.3</v>
      </c>
      <c r="D29" s="261">
        <f>SUM('HU DSCR Calc'!D24-'HU DSCR Calc'!J24)</f>
        <v>106.19999999999999</v>
      </c>
      <c r="E29" s="261">
        <f>SUM('HU DSCR Calc'!E24-'HU DSCR Calc'!K24)</f>
        <v>106.35</v>
      </c>
      <c r="F29" s="262">
        <f>SUM('HU DSCR Calc'!F24-'HU DSCR Calc'!L24)</f>
        <v>106.19999999999999</v>
      </c>
      <c r="G29" s="255"/>
      <c r="H29" s="281" t="s">
        <v>305</v>
      </c>
      <c r="I29" s="282"/>
      <c r="J29" s="282"/>
      <c r="K29" s="283"/>
    </row>
    <row r="30" spans="1:11" ht="12.75" customHeight="1">
      <c r="A30" s="599">
        <f t="shared" si="0"/>
        <v>9.5</v>
      </c>
      <c r="B30" s="259">
        <f>SUM('HU DSCR Calc'!B25-'HU DSCR Calc'!H25)</f>
        <v>105.35</v>
      </c>
      <c r="C30" s="259">
        <f>SUM('HU DSCR Calc'!C25-'HU DSCR Calc'!I25)</f>
        <v>106.55</v>
      </c>
      <c r="D30" s="259">
        <f>SUM('HU DSCR Calc'!D25-'HU DSCR Calc'!J25)</f>
        <v>106.44999999999999</v>
      </c>
      <c r="E30" s="259">
        <f>SUM('HU DSCR Calc'!E25-'HU DSCR Calc'!K25)</f>
        <v>106.6</v>
      </c>
      <c r="F30" s="260">
        <f>SUM('HU DSCR Calc'!F25-'HU DSCR Calc'!L25)</f>
        <v>106.44999999999999</v>
      </c>
      <c r="G30" s="255"/>
      <c r="H30" s="281" t="s">
        <v>306</v>
      </c>
      <c r="I30" s="282"/>
      <c r="J30" s="282"/>
      <c r="K30" s="283"/>
    </row>
    <row r="31" spans="1:11" ht="12.75" customHeight="1">
      <c r="A31" s="600">
        <f t="shared" si="0"/>
        <v>9.625</v>
      </c>
      <c r="B31" s="261">
        <f>SUM('HU DSCR Calc'!B26-'HU DSCR Calc'!H26)</f>
        <v>105.6</v>
      </c>
      <c r="C31" s="261">
        <f>SUM('HU DSCR Calc'!C26-'HU DSCR Calc'!I26)</f>
        <v>106.8</v>
      </c>
      <c r="D31" s="261">
        <f>SUM('HU DSCR Calc'!D26-'HU DSCR Calc'!J26)</f>
        <v>106.69999999999999</v>
      </c>
      <c r="E31" s="261">
        <f>SUM('HU DSCR Calc'!E26-'HU DSCR Calc'!K26)</f>
        <v>106.85</v>
      </c>
      <c r="F31" s="262">
        <f>SUM('HU DSCR Calc'!F26-'HU DSCR Calc'!L26)</f>
        <v>106.69999999999999</v>
      </c>
      <c r="G31" s="255"/>
      <c r="H31" s="284" t="s">
        <v>307</v>
      </c>
      <c r="I31" s="282"/>
      <c r="J31" s="282"/>
      <c r="K31" s="283"/>
    </row>
    <row r="32" spans="1:11" ht="12.6" customHeight="1">
      <c r="A32" s="599">
        <f t="shared" si="0"/>
        <v>9.75</v>
      </c>
      <c r="B32" s="259">
        <f>SUM('HU DSCR Calc'!B27-'HU DSCR Calc'!H27)</f>
        <v>105.85</v>
      </c>
      <c r="C32" s="259">
        <f>SUM('HU DSCR Calc'!C27-'HU DSCR Calc'!I27)</f>
        <v>107.05</v>
      </c>
      <c r="D32" s="259">
        <f>SUM('HU DSCR Calc'!D27-'HU DSCR Calc'!J27)</f>
        <v>106.94999999999999</v>
      </c>
      <c r="E32" s="259">
        <f>SUM('HU DSCR Calc'!E27-'HU DSCR Calc'!K27)</f>
        <v>107.1</v>
      </c>
      <c r="F32" s="260">
        <f>SUM('HU DSCR Calc'!F27-'HU DSCR Calc'!L27)</f>
        <v>106.94999999999999</v>
      </c>
      <c r="G32" s="255"/>
      <c r="H32" s="285" t="s">
        <v>308</v>
      </c>
      <c r="I32" s="282"/>
      <c r="J32" s="282"/>
      <c r="K32" s="283"/>
    </row>
    <row r="33" spans="1:12" ht="12.75" customHeight="1">
      <c r="A33" s="600">
        <f t="shared" si="0"/>
        <v>9.875</v>
      </c>
      <c r="B33" s="261">
        <f>SUM('HU DSCR Calc'!B28-'HU DSCR Calc'!H28)</f>
        <v>106.1</v>
      </c>
      <c r="C33" s="261">
        <f>SUM('HU DSCR Calc'!C28-'HU DSCR Calc'!I28)</f>
        <v>107.3</v>
      </c>
      <c r="D33" s="261">
        <f>SUM('HU DSCR Calc'!D28-'HU DSCR Calc'!J28)</f>
        <v>107.19999999999999</v>
      </c>
      <c r="E33" s="261">
        <f>SUM('HU DSCR Calc'!E28-'HU DSCR Calc'!K28)</f>
        <v>107.35</v>
      </c>
      <c r="F33" s="262">
        <f>SUM('HU DSCR Calc'!F28-'HU DSCR Calc'!L28)</f>
        <v>107.19999999999999</v>
      </c>
      <c r="G33" s="255"/>
      <c r="H33" s="281" t="s">
        <v>309</v>
      </c>
      <c r="I33" s="282"/>
      <c r="J33" s="282"/>
      <c r="K33" s="283"/>
    </row>
    <row r="34" spans="1:12" ht="12.75" customHeight="1">
      <c r="A34" s="599">
        <f t="shared" si="0"/>
        <v>10</v>
      </c>
      <c r="B34" s="259">
        <f>SUM('HU DSCR Calc'!B29-'HU DSCR Calc'!H29)</f>
        <v>106.35</v>
      </c>
      <c r="C34" s="259">
        <f>SUM('HU DSCR Calc'!C29-'HU DSCR Calc'!I29)</f>
        <v>107.55</v>
      </c>
      <c r="D34" s="259">
        <f>SUM('HU DSCR Calc'!D29-'HU DSCR Calc'!J29)</f>
        <v>107.44999999999999</v>
      </c>
      <c r="E34" s="259">
        <f>SUM('HU DSCR Calc'!E29-'HU DSCR Calc'!K29)</f>
        <v>107.6</v>
      </c>
      <c r="F34" s="260">
        <f>SUM('HU DSCR Calc'!F29-'HU DSCR Calc'!L29)</f>
        <v>107.44999999999999</v>
      </c>
      <c r="G34" s="255"/>
      <c r="H34" s="1509" t="s">
        <v>980</v>
      </c>
      <c r="I34" s="282"/>
      <c r="J34" s="282"/>
      <c r="K34" s="283"/>
    </row>
    <row r="35" spans="1:12" ht="12.75" customHeight="1" thickBot="1">
      <c r="A35" s="600">
        <f t="shared" si="0"/>
        <v>10.125</v>
      </c>
      <c r="B35" s="261">
        <f>SUM('HU DSCR Calc'!B30-'HU DSCR Calc'!H30)</f>
        <v>106.6</v>
      </c>
      <c r="C35" s="261">
        <f>SUM('HU DSCR Calc'!C30-'HU DSCR Calc'!I30)</f>
        <v>107.8</v>
      </c>
      <c r="D35" s="261">
        <f>SUM('HU DSCR Calc'!D30-'HU DSCR Calc'!J30)</f>
        <v>107.69999999999999</v>
      </c>
      <c r="E35" s="261">
        <f>SUM('HU DSCR Calc'!E30-'HU DSCR Calc'!K30)</f>
        <v>107.85</v>
      </c>
      <c r="F35" s="262">
        <f>SUM('HU DSCR Calc'!F30-'HU DSCR Calc'!L30)</f>
        <v>107.69999999999999</v>
      </c>
      <c r="G35" s="255"/>
      <c r="H35" s="286" t="s">
        <v>310</v>
      </c>
      <c r="I35" s="287"/>
      <c r="J35" s="287"/>
      <c r="K35" s="288"/>
    </row>
    <row r="36" spans="1:12" ht="12.75" customHeight="1" thickTop="1">
      <c r="A36" s="602">
        <f t="shared" si="0"/>
        <v>10.25</v>
      </c>
      <c r="B36" s="289">
        <f>SUM('HU DSCR Calc'!B31-'HU DSCR Calc'!H31)</f>
        <v>106.85</v>
      </c>
      <c r="C36" s="289">
        <f>SUM('HU DSCR Calc'!C31-'HU DSCR Calc'!I31)</f>
        <v>108.05</v>
      </c>
      <c r="D36" s="289">
        <f>SUM('HU DSCR Calc'!D31-'HU DSCR Calc'!J31)</f>
        <v>107.94999999999999</v>
      </c>
      <c r="E36" s="289">
        <f>SUM('HU DSCR Calc'!E31-'HU DSCR Calc'!K31)</f>
        <v>108.1</v>
      </c>
      <c r="F36" s="290">
        <f>SUM('HU DSCR Calc'!F31-'HU DSCR Calc'!L31)</f>
        <v>107.94999999999999</v>
      </c>
      <c r="G36" s="255"/>
      <c r="H36" s="291"/>
      <c r="I36" s="291"/>
      <c r="J36" s="291"/>
      <c r="K36" s="292"/>
    </row>
    <row r="37" spans="1:12">
      <c r="A37" s="293"/>
      <c r="B37" s="294"/>
      <c r="C37" s="294"/>
      <c r="D37" s="294"/>
      <c r="E37" s="294"/>
      <c r="F37" s="294"/>
      <c r="G37" s="247"/>
      <c r="H37" s="247"/>
      <c r="I37" s="247"/>
      <c r="J37" s="247"/>
      <c r="K37" s="295"/>
    </row>
    <row r="38" spans="1:12" ht="15.75">
      <c r="A38" s="296" t="s">
        <v>311</v>
      </c>
      <c r="B38" s="297" t="s">
        <v>312</v>
      </c>
      <c r="C38" s="297"/>
      <c r="D38" s="298" t="s">
        <v>313</v>
      </c>
      <c r="E38" s="298" t="s">
        <v>314</v>
      </c>
      <c r="F38" s="298" t="s">
        <v>315</v>
      </c>
      <c r="G38" s="298" t="s">
        <v>316</v>
      </c>
      <c r="H38" s="298" t="s">
        <v>317</v>
      </c>
      <c r="I38" s="298" t="s">
        <v>318</v>
      </c>
      <c r="J38" s="299" t="s">
        <v>319</v>
      </c>
      <c r="K38" s="300"/>
    </row>
    <row r="39" spans="1:12" ht="15.75">
      <c r="A39" s="301"/>
      <c r="B39" s="302" t="s">
        <v>320</v>
      </c>
      <c r="C39" s="303"/>
      <c r="D39" s="304">
        <v>1.875</v>
      </c>
      <c r="E39" s="304">
        <v>1.625</v>
      </c>
      <c r="F39" s="304">
        <v>1.375</v>
      </c>
      <c r="G39" s="304">
        <v>0.875</v>
      </c>
      <c r="H39" s="304">
        <v>0.25</v>
      </c>
      <c r="I39" s="304">
        <v>-0.24999999999999997</v>
      </c>
      <c r="J39" s="305">
        <v>-2.5</v>
      </c>
      <c r="K39" s="300"/>
      <c r="L39" s="306"/>
    </row>
    <row r="40" spans="1:12" ht="15.75">
      <c r="A40" s="307"/>
      <c r="B40" s="308" t="s">
        <v>67</v>
      </c>
      <c r="C40" s="309"/>
      <c r="D40" s="310">
        <v>1.75</v>
      </c>
      <c r="E40" s="310">
        <v>1.5</v>
      </c>
      <c r="F40" s="310">
        <v>1.2499999999999998</v>
      </c>
      <c r="G40" s="310">
        <v>0.75</v>
      </c>
      <c r="H40" s="310">
        <v>-1.1102230246251565E-16</v>
      </c>
      <c r="I40" s="310">
        <v>-0.50000000000000011</v>
      </c>
      <c r="J40" s="311">
        <v>-2.75</v>
      </c>
      <c r="K40" s="300"/>
      <c r="L40" s="306"/>
    </row>
    <row r="41" spans="1:12" ht="15.75">
      <c r="A41" s="307"/>
      <c r="B41" s="312" t="s">
        <v>68</v>
      </c>
      <c r="C41" s="313"/>
      <c r="D41" s="314">
        <v>1.5</v>
      </c>
      <c r="E41" s="314">
        <v>1.25</v>
      </c>
      <c r="F41" s="314">
        <v>0.99999999999999978</v>
      </c>
      <c r="G41" s="314">
        <v>0.5</v>
      </c>
      <c r="H41" s="314">
        <v>-0.25</v>
      </c>
      <c r="I41" s="314">
        <v>-0.75</v>
      </c>
      <c r="J41" s="315">
        <v>-3.5</v>
      </c>
      <c r="K41" s="300"/>
      <c r="L41" s="306"/>
    </row>
    <row r="42" spans="1:12" ht="15.75">
      <c r="A42" s="307" t="s">
        <v>321</v>
      </c>
      <c r="B42" s="316" t="s">
        <v>69</v>
      </c>
      <c r="C42" s="309"/>
      <c r="D42" s="310">
        <v>0.87499999999999989</v>
      </c>
      <c r="E42" s="310">
        <v>0.625</v>
      </c>
      <c r="F42" s="310">
        <v>0.37499999999999978</v>
      </c>
      <c r="G42" s="310">
        <v>-0.125</v>
      </c>
      <c r="H42" s="310">
        <v>-1</v>
      </c>
      <c r="I42" s="310">
        <v>-1.375</v>
      </c>
      <c r="J42" s="311">
        <v>-4.25</v>
      </c>
      <c r="K42" s="300"/>
      <c r="L42" s="306"/>
    </row>
    <row r="43" spans="1:12" ht="15.75">
      <c r="A43" s="307"/>
      <c r="B43" s="312" t="s">
        <v>70</v>
      </c>
      <c r="C43" s="313"/>
      <c r="D43" s="314">
        <v>0.24999999999999992</v>
      </c>
      <c r="E43" s="314">
        <v>-0.12500000000000011</v>
      </c>
      <c r="F43" s="314">
        <v>-0.12500000000000011</v>
      </c>
      <c r="G43" s="314">
        <v>-0.625</v>
      </c>
      <c r="H43" s="314">
        <v>-1.75</v>
      </c>
      <c r="I43" s="314">
        <v>-3</v>
      </c>
      <c r="J43" s="317" t="s">
        <v>322</v>
      </c>
      <c r="K43" s="300"/>
      <c r="L43" s="306"/>
    </row>
    <row r="44" spans="1:12" ht="15.75">
      <c r="A44" s="307"/>
      <c r="B44" s="316" t="s">
        <v>71</v>
      </c>
      <c r="C44" s="309"/>
      <c r="D44" s="310">
        <v>-8.3266726846886741E-17</v>
      </c>
      <c r="E44" s="310">
        <v>-0.37500000000000011</v>
      </c>
      <c r="F44" s="310">
        <v>-0.62500000000000011</v>
      </c>
      <c r="G44" s="310">
        <v>-1.125</v>
      </c>
      <c r="H44" s="310">
        <v>-2.25</v>
      </c>
      <c r="I44" s="310">
        <v>-4.75</v>
      </c>
      <c r="J44" s="318" t="s">
        <v>322</v>
      </c>
      <c r="K44" s="300"/>
      <c r="L44" s="306"/>
    </row>
    <row r="45" spans="1:12" ht="15.75">
      <c r="A45" s="319"/>
      <c r="B45" s="312" t="s">
        <v>72</v>
      </c>
      <c r="C45" s="313"/>
      <c r="D45" s="314">
        <v>-2.5</v>
      </c>
      <c r="E45" s="314">
        <v>-3</v>
      </c>
      <c r="F45" s="314">
        <v>-3.5</v>
      </c>
      <c r="G45" s="314">
        <v>-4</v>
      </c>
      <c r="H45" s="314">
        <v>-4.25</v>
      </c>
      <c r="I45" s="320" t="s">
        <v>322</v>
      </c>
      <c r="J45" s="315" t="s">
        <v>322</v>
      </c>
      <c r="K45" s="300"/>
    </row>
    <row r="46" spans="1:12" ht="15.75">
      <c r="A46" s="319"/>
      <c r="B46" s="316" t="s">
        <v>323</v>
      </c>
      <c r="C46" s="309"/>
      <c r="D46" s="310">
        <v>-3.5</v>
      </c>
      <c r="E46" s="310">
        <v>-4</v>
      </c>
      <c r="F46" s="310">
        <v>-4.25</v>
      </c>
      <c r="G46" s="310">
        <v>-4.75</v>
      </c>
      <c r="H46" s="310">
        <v>-5</v>
      </c>
      <c r="I46" s="321" t="s">
        <v>322</v>
      </c>
      <c r="J46" s="311" t="s">
        <v>322</v>
      </c>
      <c r="K46" s="300"/>
    </row>
    <row r="47" spans="1:12" ht="15.75">
      <c r="A47" s="322"/>
      <c r="B47" s="323" t="s">
        <v>324</v>
      </c>
      <c r="C47" s="324"/>
      <c r="D47" s="325" t="s">
        <v>322</v>
      </c>
      <c r="E47" s="325" t="s">
        <v>322</v>
      </c>
      <c r="F47" s="325" t="s">
        <v>322</v>
      </c>
      <c r="G47" s="325" t="s">
        <v>322</v>
      </c>
      <c r="H47" s="325" t="s">
        <v>322</v>
      </c>
      <c r="I47" s="325" t="s">
        <v>322</v>
      </c>
      <c r="J47" s="326" t="s">
        <v>322</v>
      </c>
      <c r="K47" s="300"/>
    </row>
    <row r="48" spans="1:12" ht="15.75">
      <c r="A48" s="327"/>
      <c r="B48" s="328"/>
      <c r="C48" s="328"/>
      <c r="D48" s="328"/>
      <c r="E48" s="328"/>
      <c r="F48" s="328"/>
      <c r="G48" s="328"/>
      <c r="H48" s="328"/>
      <c r="I48" s="328"/>
      <c r="J48" s="328"/>
      <c r="K48" s="300"/>
    </row>
    <row r="49" spans="1:17" ht="15.75">
      <c r="A49" s="296" t="s">
        <v>311</v>
      </c>
      <c r="B49" s="297"/>
      <c r="C49" s="297"/>
      <c r="D49" s="298" t="s">
        <v>313</v>
      </c>
      <c r="E49" s="298" t="s">
        <v>314</v>
      </c>
      <c r="F49" s="298" t="s">
        <v>315</v>
      </c>
      <c r="G49" s="298" t="s">
        <v>316</v>
      </c>
      <c r="H49" s="298" t="s">
        <v>317</v>
      </c>
      <c r="I49" s="298" t="s">
        <v>318</v>
      </c>
      <c r="J49" s="299" t="s">
        <v>319</v>
      </c>
      <c r="K49" s="300"/>
    </row>
    <row r="50" spans="1:17" ht="15.75">
      <c r="A50" s="329" t="s">
        <v>321</v>
      </c>
      <c r="B50" s="330" t="s">
        <v>325</v>
      </c>
      <c r="C50" s="331"/>
      <c r="D50" s="332">
        <v>0.5</v>
      </c>
      <c r="E50" s="332">
        <v>0.5</v>
      </c>
      <c r="F50" s="332">
        <v>0.5</v>
      </c>
      <c r="G50" s="332">
        <v>0.5</v>
      </c>
      <c r="H50" s="332">
        <v>0.5</v>
      </c>
      <c r="I50" s="332">
        <v>0.5</v>
      </c>
      <c r="J50" s="333">
        <v>0.5</v>
      </c>
      <c r="K50" s="300"/>
    </row>
    <row r="51" spans="1:17" ht="15.75">
      <c r="A51" s="334" t="s">
        <v>326</v>
      </c>
      <c r="B51" s="335" t="s">
        <v>327</v>
      </c>
      <c r="C51" s="336"/>
      <c r="D51" s="337">
        <v>0</v>
      </c>
      <c r="E51" s="337">
        <v>0</v>
      </c>
      <c r="F51" s="337">
        <v>0</v>
      </c>
      <c r="G51" s="337">
        <v>0</v>
      </c>
      <c r="H51" s="337">
        <v>0</v>
      </c>
      <c r="I51" s="338">
        <v>0</v>
      </c>
      <c r="J51" s="339">
        <v>0</v>
      </c>
      <c r="K51" s="300"/>
    </row>
    <row r="52" spans="1:17" ht="15.75">
      <c r="A52" s="334" t="s">
        <v>328</v>
      </c>
      <c r="B52" s="340" t="s">
        <v>329</v>
      </c>
      <c r="C52" s="341"/>
      <c r="D52" s="342">
        <v>-1.25</v>
      </c>
      <c r="E52" s="342">
        <v>-1.25</v>
      </c>
      <c r="F52" s="342">
        <v>-1.25</v>
      </c>
      <c r="G52" s="342">
        <v>-1.75</v>
      </c>
      <c r="H52" s="342">
        <v>-2.25</v>
      </c>
      <c r="I52" s="342">
        <v>-2.5</v>
      </c>
      <c r="J52" s="343" t="s">
        <v>322</v>
      </c>
      <c r="K52" s="300"/>
      <c r="L52" s="306"/>
      <c r="M52" s="306"/>
      <c r="N52" s="306"/>
      <c r="O52" s="306"/>
      <c r="P52" s="306"/>
      <c r="Q52" s="306"/>
    </row>
    <row r="53" spans="1:17" ht="15.75">
      <c r="A53" s="344"/>
      <c r="B53" s="345" t="s">
        <v>330</v>
      </c>
      <c r="C53" s="346"/>
      <c r="D53" s="347">
        <v>-2.25</v>
      </c>
      <c r="E53" s="347">
        <v>-2.25</v>
      </c>
      <c r="F53" s="347">
        <v>-2.25</v>
      </c>
      <c r="G53" s="347">
        <v>-3</v>
      </c>
      <c r="H53" s="347">
        <v>-3.25</v>
      </c>
      <c r="I53" s="347">
        <v>-4</v>
      </c>
      <c r="J53" s="348" t="s">
        <v>322</v>
      </c>
      <c r="K53" s="300"/>
      <c r="L53" s="306"/>
      <c r="M53" s="306"/>
      <c r="N53" s="306"/>
      <c r="O53" s="306"/>
      <c r="P53" s="306"/>
      <c r="Q53" s="306"/>
    </row>
    <row r="54" spans="1:17" ht="15.75">
      <c r="A54" s="349" t="s">
        <v>331</v>
      </c>
      <c r="B54" s="350" t="s">
        <v>332</v>
      </c>
      <c r="C54" s="351"/>
      <c r="D54" s="352">
        <v>-0.25</v>
      </c>
      <c r="E54" s="352">
        <v>-0.25</v>
      </c>
      <c r="F54" s="352">
        <v>-0.25</v>
      </c>
      <c r="G54" s="352">
        <v>-0.25</v>
      </c>
      <c r="H54" s="352">
        <v>-0.25</v>
      </c>
      <c r="I54" s="352">
        <v>-0.25</v>
      </c>
      <c r="J54" s="353" t="s">
        <v>322</v>
      </c>
      <c r="K54" s="300"/>
    </row>
    <row r="55" spans="1:17" ht="15.75">
      <c r="A55" s="354" t="s">
        <v>333</v>
      </c>
      <c r="B55" s="355" t="s">
        <v>334</v>
      </c>
      <c r="C55" s="356"/>
      <c r="D55" s="357">
        <v>0</v>
      </c>
      <c r="E55" s="357">
        <v>0</v>
      </c>
      <c r="F55" s="357">
        <v>0</v>
      </c>
      <c r="G55" s="357">
        <v>0</v>
      </c>
      <c r="H55" s="357">
        <v>0</v>
      </c>
      <c r="I55" s="357">
        <v>0</v>
      </c>
      <c r="J55" s="358">
        <v>0</v>
      </c>
      <c r="K55" s="300"/>
    </row>
    <row r="56" spans="1:17" ht="15.75">
      <c r="A56" s="359" t="s">
        <v>335</v>
      </c>
      <c r="B56" s="360" t="s">
        <v>336</v>
      </c>
      <c r="C56" s="361"/>
      <c r="D56" s="289">
        <v>-0.25</v>
      </c>
      <c r="E56" s="289">
        <v>-0.25</v>
      </c>
      <c r="F56" s="289">
        <v>-0.25</v>
      </c>
      <c r="G56" s="289">
        <v>-0.25</v>
      </c>
      <c r="H56" s="289">
        <v>-0.375</v>
      </c>
      <c r="I56" s="289">
        <v>-0.375</v>
      </c>
      <c r="J56" s="290" t="s">
        <v>322</v>
      </c>
      <c r="K56" s="300"/>
    </row>
    <row r="57" spans="1:17" ht="15.75">
      <c r="A57" s="354"/>
      <c r="B57" s="355" t="s">
        <v>337</v>
      </c>
      <c r="C57" s="356"/>
      <c r="D57" s="357">
        <v>-0.75</v>
      </c>
      <c r="E57" s="357">
        <v>-0.75</v>
      </c>
      <c r="F57" s="357">
        <v>-0.875</v>
      </c>
      <c r="G57" s="357">
        <v>-0.875</v>
      </c>
      <c r="H57" s="357">
        <v>-0.875</v>
      </c>
      <c r="I57" s="357">
        <v>-1.75</v>
      </c>
      <c r="J57" s="358">
        <v>-2</v>
      </c>
      <c r="K57" s="300"/>
    </row>
    <row r="58" spans="1:17" ht="15.75">
      <c r="A58" s="362"/>
      <c r="B58" s="363" t="s">
        <v>338</v>
      </c>
      <c r="C58" s="364"/>
      <c r="D58" s="259">
        <v>-0.25</v>
      </c>
      <c r="E58" s="259">
        <v>-0.25</v>
      </c>
      <c r="F58" s="259">
        <v>-0.25</v>
      </c>
      <c r="G58" s="259">
        <v>-0.25</v>
      </c>
      <c r="H58" s="259">
        <v>-0.25</v>
      </c>
      <c r="I58" s="259">
        <v>-0.25</v>
      </c>
      <c r="J58" s="260">
        <v>-0.25</v>
      </c>
      <c r="K58" s="300"/>
    </row>
    <row r="59" spans="1:17" ht="15.75">
      <c r="A59" s="365" t="s">
        <v>339</v>
      </c>
      <c r="B59" s="366" t="s">
        <v>340</v>
      </c>
      <c r="C59" s="367"/>
      <c r="D59" s="261">
        <v>0</v>
      </c>
      <c r="E59" s="261">
        <v>0</v>
      </c>
      <c r="F59" s="261">
        <v>0</v>
      </c>
      <c r="G59" s="261">
        <v>0</v>
      </c>
      <c r="H59" s="261">
        <v>0</v>
      </c>
      <c r="I59" s="263">
        <v>0</v>
      </c>
      <c r="J59" s="262">
        <v>0</v>
      </c>
      <c r="K59" s="300"/>
    </row>
    <row r="60" spans="1:17" ht="15.75">
      <c r="A60" s="368"/>
      <c r="B60" s="369" t="s">
        <v>341</v>
      </c>
      <c r="C60" s="364"/>
      <c r="D60" s="259">
        <v>0</v>
      </c>
      <c r="E60" s="259">
        <v>0</v>
      </c>
      <c r="F60" s="259">
        <v>0</v>
      </c>
      <c r="G60" s="259">
        <v>0</v>
      </c>
      <c r="H60" s="259">
        <v>0</v>
      </c>
      <c r="I60" s="259">
        <v>0</v>
      </c>
      <c r="J60" s="370">
        <v>0</v>
      </c>
      <c r="K60" s="300"/>
    </row>
    <row r="61" spans="1:17" ht="15.75">
      <c r="A61" s="362"/>
      <c r="B61" s="366" t="s">
        <v>342</v>
      </c>
      <c r="C61" s="367"/>
      <c r="D61" s="261">
        <v>0</v>
      </c>
      <c r="E61" s="261">
        <v>0</v>
      </c>
      <c r="F61" s="261">
        <v>0</v>
      </c>
      <c r="G61" s="261">
        <v>0</v>
      </c>
      <c r="H61" s="261">
        <v>0</v>
      </c>
      <c r="I61" s="263">
        <v>0</v>
      </c>
      <c r="J61" s="262" t="s">
        <v>322</v>
      </c>
      <c r="K61" s="300"/>
    </row>
    <row r="62" spans="1:17" ht="15.75">
      <c r="A62" s="362"/>
      <c r="B62" s="369" t="s">
        <v>343</v>
      </c>
      <c r="C62" s="364"/>
      <c r="D62" s="259">
        <v>-0.125</v>
      </c>
      <c r="E62" s="259">
        <v>-0.125</v>
      </c>
      <c r="F62" s="259">
        <v>-0.25</v>
      </c>
      <c r="G62" s="259">
        <v>-0.25</v>
      </c>
      <c r="H62" s="371">
        <v>-0.375</v>
      </c>
      <c r="I62" s="259">
        <v>-0.5</v>
      </c>
      <c r="J62" s="260" t="s">
        <v>322</v>
      </c>
      <c r="K62" s="300"/>
    </row>
    <row r="63" spans="1:17" ht="15.75">
      <c r="A63" s="362"/>
      <c r="B63" s="366" t="s">
        <v>344</v>
      </c>
      <c r="C63" s="367"/>
      <c r="D63" s="261">
        <v>-0.125</v>
      </c>
      <c r="E63" s="261">
        <v>-0.125</v>
      </c>
      <c r="F63" s="261">
        <v>-0.25</v>
      </c>
      <c r="G63" s="261">
        <v>-0.375</v>
      </c>
      <c r="H63" s="263">
        <v>-0.5</v>
      </c>
      <c r="I63" s="261" t="s">
        <v>322</v>
      </c>
      <c r="J63" s="262" t="s">
        <v>322</v>
      </c>
      <c r="K63" s="300"/>
    </row>
    <row r="64" spans="1:17" ht="15.75">
      <c r="A64" s="362"/>
      <c r="B64" s="363" t="s">
        <v>345</v>
      </c>
      <c r="C64" s="372"/>
      <c r="D64" s="371">
        <v>-0.5</v>
      </c>
      <c r="E64" s="371">
        <v>-0.5</v>
      </c>
      <c r="F64" s="371">
        <v>-0.5</v>
      </c>
      <c r="G64" s="371">
        <v>-0.625</v>
      </c>
      <c r="H64" s="371">
        <v>-0.75</v>
      </c>
      <c r="I64" s="371" t="s">
        <v>322</v>
      </c>
      <c r="J64" s="370" t="s">
        <v>322</v>
      </c>
      <c r="K64" s="300"/>
    </row>
    <row r="65" spans="1:11" ht="15.75">
      <c r="A65" s="362"/>
      <c r="B65" s="373" t="s">
        <v>346</v>
      </c>
      <c r="C65" s="374"/>
      <c r="D65" s="375">
        <v>-0.75</v>
      </c>
      <c r="E65" s="375">
        <v>-0.75</v>
      </c>
      <c r="F65" s="375">
        <v>-0.75</v>
      </c>
      <c r="G65" s="375">
        <v>-0.875</v>
      </c>
      <c r="H65" s="375">
        <v>-1</v>
      </c>
      <c r="I65" s="375" t="s">
        <v>322</v>
      </c>
      <c r="J65" s="376" t="s">
        <v>322</v>
      </c>
      <c r="K65" s="300"/>
    </row>
    <row r="66" spans="1:11" ht="15.75">
      <c r="A66" s="377" t="s">
        <v>347</v>
      </c>
      <c r="B66" s="378" t="s">
        <v>348</v>
      </c>
      <c r="C66" s="379"/>
      <c r="D66" s="380">
        <v>-0.375</v>
      </c>
      <c r="E66" s="380">
        <v>-0.375</v>
      </c>
      <c r="F66" s="380">
        <v>-0.375</v>
      </c>
      <c r="G66" s="380">
        <v>-0.5</v>
      </c>
      <c r="H66" s="380">
        <v>-0.75</v>
      </c>
      <c r="I66" s="380">
        <v>-1.25</v>
      </c>
      <c r="J66" s="381" t="s">
        <v>322</v>
      </c>
      <c r="K66" s="300"/>
    </row>
    <row r="67" spans="1:11" ht="15.75">
      <c r="A67" s="382"/>
      <c r="B67" s="373" t="s">
        <v>349</v>
      </c>
      <c r="C67" s="374"/>
      <c r="D67" s="375">
        <v>-0.5</v>
      </c>
      <c r="E67" s="375">
        <v>-0.5</v>
      </c>
      <c r="F67" s="375">
        <v>-0.5</v>
      </c>
      <c r="G67" s="375">
        <v>-0.5</v>
      </c>
      <c r="H67" s="375">
        <v>-1.5</v>
      </c>
      <c r="I67" s="375">
        <v>-2</v>
      </c>
      <c r="J67" s="376" t="s">
        <v>322</v>
      </c>
      <c r="K67" s="300"/>
    </row>
    <row r="68" spans="1:11" ht="15.75">
      <c r="A68" s="383" t="s">
        <v>350</v>
      </c>
      <c r="B68" s="378" t="s">
        <v>77</v>
      </c>
      <c r="C68" s="379"/>
      <c r="D68" s="380">
        <v>-0.125</v>
      </c>
      <c r="E68" s="380">
        <v>-0.125</v>
      </c>
      <c r="F68" s="380">
        <v>-0.125</v>
      </c>
      <c r="G68" s="380">
        <v>-0.25</v>
      </c>
      <c r="H68" s="380">
        <v>-0.5</v>
      </c>
      <c r="I68" s="380">
        <v>-0.75</v>
      </c>
      <c r="J68" s="381" t="s">
        <v>322</v>
      </c>
      <c r="K68" s="300"/>
    </row>
    <row r="69" spans="1:11" ht="15.75">
      <c r="A69" s="383"/>
      <c r="B69" s="384" t="s">
        <v>351</v>
      </c>
      <c r="C69" s="385"/>
      <c r="D69" s="386">
        <v>-1.375</v>
      </c>
      <c r="E69" s="386">
        <v>-1.375</v>
      </c>
      <c r="F69" s="386">
        <v>-1.375</v>
      </c>
      <c r="G69" s="386">
        <v>-1.375</v>
      </c>
      <c r="H69" s="386">
        <v>-1.375</v>
      </c>
      <c r="I69" s="386">
        <v>-1.375</v>
      </c>
      <c r="J69" s="387" t="s">
        <v>322</v>
      </c>
      <c r="K69" s="300"/>
    </row>
    <row r="70" spans="1:11" ht="15.75">
      <c r="A70" s="388"/>
      <c r="B70" s="389" t="s">
        <v>352</v>
      </c>
      <c r="C70" s="351"/>
      <c r="D70" s="390">
        <v>-0.5</v>
      </c>
      <c r="E70" s="390">
        <v>-0.5</v>
      </c>
      <c r="F70" s="390">
        <v>-0.5</v>
      </c>
      <c r="G70" s="390">
        <v>-0.5</v>
      </c>
      <c r="H70" s="390">
        <v>-0.625</v>
      </c>
      <c r="I70" s="390">
        <v>-0.75</v>
      </c>
      <c r="J70" s="391" t="s">
        <v>322</v>
      </c>
      <c r="K70" s="300"/>
    </row>
    <row r="71" spans="1:11" ht="15.75">
      <c r="A71" s="392" t="s">
        <v>353</v>
      </c>
      <c r="B71" s="393" t="s">
        <v>354</v>
      </c>
      <c r="C71" s="394"/>
      <c r="D71" s="395">
        <v>0</v>
      </c>
      <c r="E71" s="395">
        <v>0</v>
      </c>
      <c r="F71" s="395">
        <v>0</v>
      </c>
      <c r="G71" s="395">
        <v>0</v>
      </c>
      <c r="H71" s="395">
        <v>0</v>
      </c>
      <c r="I71" s="395">
        <v>0</v>
      </c>
      <c r="J71" s="396">
        <v>0</v>
      </c>
      <c r="K71" s="300"/>
    </row>
    <row r="72" spans="1:11" ht="15.75">
      <c r="A72" s="397" t="s">
        <v>355</v>
      </c>
      <c r="B72" s="393" t="s">
        <v>356</v>
      </c>
      <c r="C72" s="398"/>
      <c r="D72" s="395">
        <v>-0.25</v>
      </c>
      <c r="E72" s="395">
        <v>-0.25</v>
      </c>
      <c r="F72" s="395">
        <v>-0.25</v>
      </c>
      <c r="G72" s="395">
        <v>-0.25</v>
      </c>
      <c r="H72" s="395">
        <v>-0.25</v>
      </c>
      <c r="I72" s="395">
        <v>-0.375</v>
      </c>
      <c r="J72" s="396">
        <v>-0.5</v>
      </c>
      <c r="K72" s="300"/>
    </row>
    <row r="73" spans="1:11" ht="15.75">
      <c r="A73" s="399"/>
      <c r="B73" s="389" t="s">
        <v>357</v>
      </c>
      <c r="C73" s="351"/>
      <c r="D73" s="390">
        <v>-0.5</v>
      </c>
      <c r="E73" s="390">
        <v>-0.5</v>
      </c>
      <c r="F73" s="390">
        <v>-0.5</v>
      </c>
      <c r="G73" s="390">
        <v>-0.5</v>
      </c>
      <c r="H73" s="390">
        <v>-0.625</v>
      </c>
      <c r="I73" s="390">
        <v>-0.75</v>
      </c>
      <c r="J73" s="391">
        <v>-1</v>
      </c>
      <c r="K73" s="300"/>
    </row>
    <row r="74" spans="1:11" ht="15.75">
      <c r="A74" s="400"/>
      <c r="B74" s="384" t="s">
        <v>295</v>
      </c>
      <c r="C74" s="385"/>
      <c r="D74" s="386">
        <v>0.875</v>
      </c>
      <c r="E74" s="386">
        <v>0.875</v>
      </c>
      <c r="F74" s="386">
        <v>0.875</v>
      </c>
      <c r="G74" s="386">
        <v>0.875</v>
      </c>
      <c r="H74" s="386">
        <v>1</v>
      </c>
      <c r="I74" s="386">
        <v>1</v>
      </c>
      <c r="J74" s="387">
        <v>1</v>
      </c>
      <c r="K74" s="300"/>
    </row>
    <row r="75" spans="1:11" ht="15.75">
      <c r="A75" s="401" t="s">
        <v>358</v>
      </c>
      <c r="B75" s="363" t="s">
        <v>296</v>
      </c>
      <c r="C75" s="372"/>
      <c r="D75" s="371">
        <v>0.625</v>
      </c>
      <c r="E75" s="371">
        <v>0.625</v>
      </c>
      <c r="F75" s="371">
        <v>0.625</v>
      </c>
      <c r="G75" s="371">
        <v>0.625</v>
      </c>
      <c r="H75" s="371">
        <v>0.75</v>
      </c>
      <c r="I75" s="371">
        <v>0.75</v>
      </c>
      <c r="J75" s="370">
        <v>0.75</v>
      </c>
      <c r="K75" s="300"/>
    </row>
    <row r="76" spans="1:11" ht="15.75">
      <c r="A76" s="400" t="s">
        <v>359</v>
      </c>
      <c r="B76" s="384" t="s">
        <v>297</v>
      </c>
      <c r="C76" s="385"/>
      <c r="D76" s="386">
        <v>0.25</v>
      </c>
      <c r="E76" s="386">
        <v>0.25</v>
      </c>
      <c r="F76" s="386">
        <v>0.25</v>
      </c>
      <c r="G76" s="386">
        <v>0.25</v>
      </c>
      <c r="H76" s="386">
        <v>0.25</v>
      </c>
      <c r="I76" s="263">
        <v>0.25</v>
      </c>
      <c r="J76" s="387">
        <v>0.25</v>
      </c>
      <c r="K76" s="300"/>
    </row>
    <row r="77" spans="1:11" ht="18.75">
      <c r="A77" s="400" t="s">
        <v>360</v>
      </c>
      <c r="B77" s="363" t="s">
        <v>298</v>
      </c>
      <c r="C77" s="372"/>
      <c r="D77" s="371">
        <v>-0.375</v>
      </c>
      <c r="E77" s="371">
        <v>-0.375</v>
      </c>
      <c r="F77" s="371">
        <v>-0.375</v>
      </c>
      <c r="G77" s="371">
        <v>-0.375</v>
      </c>
      <c r="H77" s="371">
        <v>-0.5</v>
      </c>
      <c r="I77" s="371">
        <v>-0.5</v>
      </c>
      <c r="J77" s="370">
        <v>-0.5</v>
      </c>
      <c r="K77" s="300"/>
    </row>
    <row r="78" spans="1:11" ht="15.75">
      <c r="A78" s="400"/>
      <c r="B78" s="384" t="s">
        <v>299</v>
      </c>
      <c r="C78" s="385"/>
      <c r="D78" s="386">
        <v>-1.125</v>
      </c>
      <c r="E78" s="386">
        <v>-1.125</v>
      </c>
      <c r="F78" s="386">
        <v>-1.375</v>
      </c>
      <c r="G78" s="386">
        <v>-1.375</v>
      </c>
      <c r="H78" s="386">
        <v>-1.6250000000000002</v>
      </c>
      <c r="I78" s="386">
        <v>-1.6250000000000002</v>
      </c>
      <c r="J78" s="387">
        <v>-1.6250000000000002</v>
      </c>
      <c r="K78" s="300"/>
    </row>
    <row r="79" spans="1:11" ht="15.75">
      <c r="A79" s="400"/>
      <c r="B79" s="363" t="s">
        <v>300</v>
      </c>
      <c r="C79" s="372"/>
      <c r="D79" s="371">
        <v>-1.7500000000000002</v>
      </c>
      <c r="E79" s="371">
        <v>-1.7500000000000002</v>
      </c>
      <c r="F79" s="371">
        <v>-2</v>
      </c>
      <c r="G79" s="371">
        <v>-2</v>
      </c>
      <c r="H79" s="371">
        <v>-2.25</v>
      </c>
      <c r="I79" s="371">
        <v>-2.25</v>
      </c>
      <c r="J79" s="370">
        <v>-2.25</v>
      </c>
      <c r="K79" s="300"/>
    </row>
    <row r="80" spans="1:11" ht="15.75">
      <c r="A80" s="397"/>
      <c r="B80" s="393" t="s">
        <v>295</v>
      </c>
      <c r="C80" s="398"/>
      <c r="D80" s="395">
        <v>0.5</v>
      </c>
      <c r="E80" s="395">
        <v>0.5</v>
      </c>
      <c r="F80" s="395">
        <v>0.5</v>
      </c>
      <c r="G80" s="395">
        <v>0.5</v>
      </c>
      <c r="H80" s="395">
        <v>0.625</v>
      </c>
      <c r="I80" s="395">
        <v>0.75</v>
      </c>
      <c r="J80" s="396">
        <v>0.875</v>
      </c>
      <c r="K80" s="300"/>
    </row>
    <row r="81" spans="1:11" ht="15.75">
      <c r="A81" s="402"/>
      <c r="B81" s="363" t="s">
        <v>296</v>
      </c>
      <c r="C81" s="372"/>
      <c r="D81" s="371">
        <v>0.375</v>
      </c>
      <c r="E81" s="371">
        <v>0.375</v>
      </c>
      <c r="F81" s="371">
        <v>0.375</v>
      </c>
      <c r="G81" s="371">
        <v>0.375</v>
      </c>
      <c r="H81" s="371">
        <v>0.5</v>
      </c>
      <c r="I81" s="371">
        <v>0.5</v>
      </c>
      <c r="J81" s="370">
        <v>0.625</v>
      </c>
      <c r="K81" s="300"/>
    </row>
    <row r="82" spans="1:11" ht="15.75">
      <c r="A82" s="403" t="s">
        <v>359</v>
      </c>
      <c r="B82" s="384" t="s">
        <v>297</v>
      </c>
      <c r="C82" s="385"/>
      <c r="D82" s="386">
        <v>0</v>
      </c>
      <c r="E82" s="386">
        <v>0</v>
      </c>
      <c r="F82" s="386">
        <v>0</v>
      </c>
      <c r="G82" s="386">
        <v>0</v>
      </c>
      <c r="H82" s="386">
        <v>0</v>
      </c>
      <c r="I82" s="263">
        <v>0</v>
      </c>
      <c r="J82" s="387">
        <v>0</v>
      </c>
      <c r="K82" s="300"/>
    </row>
    <row r="83" spans="1:11" ht="18.75">
      <c r="A83" s="403" t="s">
        <v>360</v>
      </c>
      <c r="B83" s="363" t="s">
        <v>298</v>
      </c>
      <c r="C83" s="372"/>
      <c r="D83" s="371">
        <v>-0.5</v>
      </c>
      <c r="E83" s="371">
        <v>-0.5</v>
      </c>
      <c r="F83" s="371">
        <v>-0.5</v>
      </c>
      <c r="G83" s="371">
        <v>-0.5</v>
      </c>
      <c r="H83" s="371">
        <v>-0.625</v>
      </c>
      <c r="I83" s="371">
        <v>-0.625</v>
      </c>
      <c r="J83" s="370">
        <v>-0.625</v>
      </c>
      <c r="K83" s="300"/>
    </row>
    <row r="84" spans="1:11" ht="15.75">
      <c r="A84" s="383" t="s">
        <v>361</v>
      </c>
      <c r="B84" s="384" t="s">
        <v>299</v>
      </c>
      <c r="C84" s="385"/>
      <c r="D84" s="386">
        <v>-1.25</v>
      </c>
      <c r="E84" s="386">
        <v>-1.25</v>
      </c>
      <c r="F84" s="386">
        <v>-1.5</v>
      </c>
      <c r="G84" s="386">
        <v>-1.5</v>
      </c>
      <c r="H84" s="386">
        <v>-1.7500000000000002</v>
      </c>
      <c r="I84" s="386">
        <v>-1.7500000000000002</v>
      </c>
      <c r="J84" s="387">
        <v>-1.7500000000000002</v>
      </c>
      <c r="K84" s="300"/>
    </row>
    <row r="85" spans="1:11" ht="15.75">
      <c r="A85" s="388"/>
      <c r="B85" s="389" t="s">
        <v>300</v>
      </c>
      <c r="C85" s="351"/>
      <c r="D85" s="390">
        <v>-1.7500000000000002</v>
      </c>
      <c r="E85" s="390">
        <v>-1.7500000000000002</v>
      </c>
      <c r="F85" s="390">
        <v>-2</v>
      </c>
      <c r="G85" s="390">
        <v>-2</v>
      </c>
      <c r="H85" s="390">
        <v>-2.25</v>
      </c>
      <c r="I85" s="390">
        <v>-2.25</v>
      </c>
      <c r="J85" s="391">
        <v>-2.25</v>
      </c>
      <c r="K85" s="300"/>
    </row>
    <row r="86" spans="1:11" ht="15.75">
      <c r="A86" s="404" t="s">
        <v>362</v>
      </c>
      <c r="B86" s="405" t="s">
        <v>363</v>
      </c>
      <c r="C86" s="394"/>
      <c r="D86" s="406">
        <v>-0.25</v>
      </c>
      <c r="E86" s="406">
        <v>-0.25</v>
      </c>
      <c r="F86" s="406">
        <v>-0.25</v>
      </c>
      <c r="G86" s="406">
        <v>-0.25</v>
      </c>
      <c r="H86" s="406">
        <v>-0.25</v>
      </c>
      <c r="I86" s="406">
        <v>-0.25</v>
      </c>
      <c r="J86" s="407">
        <v>-0.25</v>
      </c>
      <c r="K86" s="300"/>
    </row>
    <row r="87" spans="1:11" ht="16.5" thickBot="1">
      <c r="A87" s="327"/>
      <c r="B87" s="328"/>
      <c r="C87" s="328"/>
      <c r="D87" s="328"/>
      <c r="E87" s="328"/>
      <c r="F87" s="328"/>
      <c r="G87" s="328"/>
      <c r="H87" s="328"/>
      <c r="I87" s="328"/>
      <c r="J87" s="408"/>
      <c r="K87" s="300"/>
    </row>
    <row r="88" spans="1:11" ht="16.5" thickTop="1">
      <c r="A88" s="409" t="s">
        <v>364</v>
      </c>
      <c r="B88" s="410"/>
      <c r="C88" s="411"/>
      <c r="D88" s="412" t="s">
        <v>365</v>
      </c>
      <c r="E88" s="413"/>
      <c r="F88" s="413"/>
      <c r="G88" s="413"/>
      <c r="H88" s="412" t="s">
        <v>366</v>
      </c>
      <c r="I88" s="413"/>
      <c r="J88" s="414"/>
      <c r="K88" s="300"/>
    </row>
    <row r="89" spans="1:11" ht="15.75">
      <c r="A89" s="415" t="s">
        <v>200</v>
      </c>
      <c r="B89" s="369" t="s">
        <v>367</v>
      </c>
      <c r="C89" s="416">
        <v>0</v>
      </c>
      <c r="D89" s="417" t="s">
        <v>368</v>
      </c>
      <c r="E89" s="418" t="s">
        <v>369</v>
      </c>
      <c r="F89" s="418"/>
      <c r="G89" s="418"/>
      <c r="H89" s="417" t="s">
        <v>370</v>
      </c>
      <c r="I89" s="418" t="s">
        <v>371</v>
      </c>
      <c r="J89" s="419"/>
      <c r="K89" s="300"/>
    </row>
    <row r="90" spans="1:11" ht="15.75">
      <c r="A90" s="415"/>
      <c r="B90" s="366" t="s">
        <v>372</v>
      </c>
      <c r="C90" s="420">
        <v>-0.15</v>
      </c>
      <c r="D90" s="421" t="s">
        <v>373</v>
      </c>
      <c r="E90" s="422">
        <v>6.5</v>
      </c>
      <c r="F90" s="422"/>
      <c r="G90" s="422"/>
      <c r="H90" s="421" t="s">
        <v>374</v>
      </c>
      <c r="I90" s="423">
        <v>24</v>
      </c>
      <c r="J90" s="424"/>
      <c r="K90" s="300"/>
    </row>
    <row r="91" spans="1:11" ht="15.75">
      <c r="A91" s="425"/>
      <c r="B91" s="360" t="s">
        <v>375</v>
      </c>
      <c r="C91" s="426">
        <v>-0.3</v>
      </c>
      <c r="D91" s="417" t="s">
        <v>376</v>
      </c>
      <c r="E91" s="418" t="s">
        <v>377</v>
      </c>
      <c r="F91" s="418"/>
      <c r="G91" s="418"/>
      <c r="H91" s="417" t="s">
        <v>378</v>
      </c>
      <c r="I91" s="418">
        <v>600</v>
      </c>
      <c r="J91" s="419"/>
      <c r="K91" s="300"/>
    </row>
    <row r="92" spans="1:11" ht="15.75">
      <c r="A92" s="427" t="s">
        <v>379</v>
      </c>
      <c r="B92" s="405" t="s">
        <v>380</v>
      </c>
      <c r="C92" s="406">
        <v>-0.05</v>
      </c>
      <c r="D92" s="421" t="s">
        <v>381</v>
      </c>
      <c r="E92" s="423" t="s">
        <v>382</v>
      </c>
      <c r="F92" s="423"/>
      <c r="G92" s="423"/>
      <c r="H92" s="421" t="s">
        <v>383</v>
      </c>
      <c r="I92" s="428">
        <v>80</v>
      </c>
      <c r="J92" s="429"/>
      <c r="K92" s="300"/>
    </row>
    <row r="93" spans="1:11" ht="16.5" thickBot="1">
      <c r="A93" s="430" t="s">
        <v>384</v>
      </c>
      <c r="B93" s="431"/>
      <c r="C93" s="432"/>
      <c r="D93" s="433" t="s">
        <v>385</v>
      </c>
      <c r="E93" s="434" t="s">
        <v>386</v>
      </c>
      <c r="F93" s="434"/>
      <c r="G93" s="434"/>
      <c r="H93" s="433"/>
      <c r="I93" s="435"/>
      <c r="J93" s="436"/>
      <c r="K93" s="300"/>
    </row>
    <row r="94" spans="1:11" ht="16.5" thickTop="1">
      <c r="A94" s="437"/>
      <c r="B94" s="438"/>
      <c r="C94" s="439" t="s">
        <v>387</v>
      </c>
      <c r="D94" s="440"/>
      <c r="E94" s="440" t="s">
        <v>388</v>
      </c>
      <c r="F94" s="440" t="s">
        <v>188</v>
      </c>
      <c r="G94" s="441" t="s">
        <v>389</v>
      </c>
      <c r="H94" s="442"/>
      <c r="I94" s="438"/>
      <c r="J94" s="438"/>
      <c r="K94" s="300"/>
    </row>
    <row r="95" spans="1:11" ht="15.75">
      <c r="A95" s="437"/>
      <c r="B95" s="438"/>
      <c r="C95" s="417" t="s">
        <v>390</v>
      </c>
      <c r="D95" s="364"/>
      <c r="E95" s="443">
        <v>360</v>
      </c>
      <c r="F95" s="443">
        <v>360</v>
      </c>
      <c r="G95" s="444" t="s">
        <v>322</v>
      </c>
      <c r="H95" s="438"/>
      <c r="I95" s="438"/>
      <c r="J95" s="438"/>
      <c r="K95" s="300"/>
    </row>
    <row r="96" spans="1:11" ht="15.75">
      <c r="A96" s="437"/>
      <c r="B96" s="438"/>
      <c r="C96" s="421" t="s">
        <v>391</v>
      </c>
      <c r="D96" s="367"/>
      <c r="E96" s="445">
        <v>240</v>
      </c>
      <c r="F96" s="445">
        <v>360</v>
      </c>
      <c r="G96" s="446">
        <v>120</v>
      </c>
      <c r="H96" s="438"/>
      <c r="I96" s="438"/>
      <c r="J96" s="438"/>
      <c r="K96" s="300"/>
    </row>
    <row r="97" spans="1:11" ht="15.75">
      <c r="A97" s="437"/>
      <c r="B97" s="438"/>
      <c r="C97" s="417" t="s">
        <v>392</v>
      </c>
      <c r="D97" s="364"/>
      <c r="E97" s="443">
        <v>360</v>
      </c>
      <c r="F97" s="443">
        <v>480</v>
      </c>
      <c r="G97" s="444">
        <v>120</v>
      </c>
      <c r="H97" s="438"/>
      <c r="I97" s="438"/>
      <c r="J97" s="438"/>
      <c r="K97" s="300"/>
    </row>
    <row r="98" spans="1:11" ht="15.75">
      <c r="A98" s="437"/>
      <c r="B98" s="438"/>
      <c r="C98" s="421" t="s">
        <v>393</v>
      </c>
      <c r="D98" s="367"/>
      <c r="E98" s="445">
        <v>180</v>
      </c>
      <c r="F98" s="445">
        <v>180</v>
      </c>
      <c r="G98" s="446" t="s">
        <v>322</v>
      </c>
      <c r="H98" s="438"/>
      <c r="I98" s="438"/>
      <c r="J98" s="438"/>
      <c r="K98" s="300"/>
    </row>
    <row r="99" spans="1:11" ht="15.75">
      <c r="A99" s="437"/>
      <c r="B99" s="438"/>
      <c r="C99" s="417" t="s">
        <v>394</v>
      </c>
      <c r="D99" s="364"/>
      <c r="E99" s="443">
        <v>360</v>
      </c>
      <c r="F99" s="443">
        <v>360</v>
      </c>
      <c r="G99" s="444" t="s">
        <v>322</v>
      </c>
      <c r="H99" s="438"/>
      <c r="I99" s="438"/>
      <c r="J99" s="438"/>
      <c r="K99" s="300"/>
    </row>
    <row r="100" spans="1:11" ht="15.75">
      <c r="A100" s="437"/>
      <c r="B100" s="438"/>
      <c r="C100" s="421" t="s">
        <v>395</v>
      </c>
      <c r="D100" s="367"/>
      <c r="E100" s="445">
        <v>240</v>
      </c>
      <c r="F100" s="445">
        <v>360</v>
      </c>
      <c r="G100" s="446">
        <v>120</v>
      </c>
      <c r="H100" s="438"/>
      <c r="I100" s="438"/>
      <c r="J100" s="438"/>
      <c r="K100" s="300"/>
    </row>
    <row r="101" spans="1:11" ht="15.75">
      <c r="A101" s="437"/>
      <c r="B101" s="438"/>
      <c r="C101" s="447" t="s">
        <v>396</v>
      </c>
      <c r="D101" s="448"/>
      <c r="E101" s="449">
        <v>360</v>
      </c>
      <c r="F101" s="449">
        <v>480</v>
      </c>
      <c r="G101" s="450">
        <v>120</v>
      </c>
      <c r="H101" s="438"/>
      <c r="I101" s="438"/>
      <c r="J101" s="438"/>
      <c r="K101" s="300"/>
    </row>
    <row r="102" spans="1:11" ht="15.75">
      <c r="A102" s="437"/>
      <c r="B102" s="438"/>
      <c r="C102" s="451" t="s">
        <v>397</v>
      </c>
      <c r="D102" s="452"/>
      <c r="E102" s="453">
        <v>480</v>
      </c>
      <c r="F102" s="453">
        <v>480</v>
      </c>
      <c r="G102" s="454" t="s">
        <v>322</v>
      </c>
      <c r="H102" s="438"/>
      <c r="I102" s="438"/>
      <c r="J102" s="438"/>
      <c r="K102" s="300"/>
    </row>
    <row r="103" spans="1:11" ht="15.75">
      <c r="A103" s="437"/>
      <c r="B103" s="438"/>
      <c r="C103" s="455" t="s">
        <v>398</v>
      </c>
      <c r="D103" s="438"/>
      <c r="E103" s="438"/>
      <c r="F103" s="438"/>
      <c r="G103" s="456"/>
      <c r="H103" s="438"/>
      <c r="I103" s="438"/>
      <c r="J103" s="438"/>
      <c r="K103" s="300"/>
    </row>
    <row r="104" spans="1:11" ht="16.5" thickBot="1">
      <c r="A104" s="457"/>
      <c r="B104" s="458"/>
      <c r="C104" s="459" t="s">
        <v>399</v>
      </c>
      <c r="D104" s="458"/>
      <c r="E104" s="458"/>
      <c r="F104" s="458"/>
      <c r="G104" s="460"/>
      <c r="H104" s="458"/>
      <c r="I104" s="458"/>
      <c r="J104" s="458"/>
      <c r="K104" s="461"/>
    </row>
    <row r="168" ht="15.75" customHeight="1"/>
  </sheetData>
  <mergeCells count="9">
    <mergeCell ref="H18:I18"/>
    <mergeCell ref="H8:J17"/>
    <mergeCell ref="K8:K17"/>
    <mergeCell ref="D1:K1"/>
    <mergeCell ref="D2:G5"/>
    <mergeCell ref="I3:J3"/>
    <mergeCell ref="I4:K4"/>
    <mergeCell ref="I5:K5"/>
    <mergeCell ref="I6:K6"/>
  </mergeCells>
  <pageMargins left="0.7" right="0.7" top="0.75" bottom="0.75" header="0.3" footer="0.3"/>
  <pageSetup scale="3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494B8-7CC0-4658-AC36-7BFB5264A63F}">
  <sheetPr>
    <pageSetUpPr fitToPage="1"/>
  </sheetPr>
  <dimension ref="A1:M156"/>
  <sheetViews>
    <sheetView zoomScale="70" zoomScaleNormal="70" workbookViewId="0">
      <selection activeCell="A9" sqref="A9"/>
    </sheetView>
  </sheetViews>
  <sheetFormatPr defaultColWidth="0" defaultRowHeight="15.75"/>
  <cols>
    <col min="1" max="1" width="18" style="466" customWidth="1"/>
    <col min="2" max="5" width="17.7109375" style="466" customWidth="1"/>
    <col min="6" max="6" width="25.85546875" style="466" customWidth="1"/>
    <col min="7" max="12" width="17.7109375" style="466" customWidth="1"/>
    <col min="13" max="13" width="0" style="466" hidden="1" customWidth="1"/>
    <col min="14" max="16384" width="13.28515625" style="466" hidden="1"/>
  </cols>
  <sheetData>
    <row r="1" spans="1:13" ht="30.75">
      <c r="A1" s="462"/>
      <c r="B1" s="463"/>
      <c r="C1" s="463"/>
      <c r="D1" s="1877" t="s">
        <v>0</v>
      </c>
      <c r="E1" s="1877"/>
      <c r="F1" s="1877"/>
      <c r="G1" s="1877"/>
      <c r="H1" s="1877"/>
      <c r="I1" s="1877"/>
      <c r="J1" s="1877"/>
      <c r="K1" s="1877"/>
      <c r="L1" s="464"/>
      <c r="M1" s="465"/>
    </row>
    <row r="2" spans="1:13" ht="13.35" customHeight="1">
      <c r="A2" s="327"/>
      <c r="B2" s="328"/>
      <c r="C2" s="328"/>
      <c r="D2" s="1878"/>
      <c r="E2" s="1878"/>
      <c r="F2" s="1878"/>
      <c r="G2" s="1878"/>
      <c r="H2" s="467"/>
      <c r="I2" s="438"/>
      <c r="J2" s="438"/>
      <c r="K2" s="438"/>
      <c r="L2" s="468"/>
      <c r="M2" s="465"/>
    </row>
    <row r="3" spans="1:13">
      <c r="A3" s="327"/>
      <c r="B3" s="328"/>
      <c r="C3" s="328"/>
      <c r="D3" s="1878"/>
      <c r="E3" s="1878"/>
      <c r="F3" s="1878"/>
      <c r="G3" s="1878"/>
      <c r="H3" s="438"/>
      <c r="I3" s="1613">
        <f>SUM('Wholesale Con-Gov-PHH'!N2:O2)</f>
        <v>45070</v>
      </c>
      <c r="J3" s="1613"/>
      <c r="K3" s="469" t="s">
        <v>1</v>
      </c>
      <c r="L3" s="468"/>
      <c r="M3" s="465"/>
    </row>
    <row r="4" spans="1:13">
      <c r="A4" s="327"/>
      <c r="B4" s="328"/>
      <c r="C4" s="328"/>
      <c r="D4" s="1878"/>
      <c r="E4" s="1878"/>
      <c r="F4" s="1878"/>
      <c r="G4" s="1878"/>
      <c r="H4" s="438"/>
      <c r="I4" s="1802" t="s">
        <v>3</v>
      </c>
      <c r="J4" s="1802"/>
      <c r="K4" s="1803"/>
      <c r="L4" s="468"/>
      <c r="M4" s="465"/>
    </row>
    <row r="5" spans="1:13">
      <c r="A5" s="327"/>
      <c r="B5" s="328"/>
      <c r="C5" s="328"/>
      <c r="D5" s="1878"/>
      <c r="E5" s="1878"/>
      <c r="F5" s="1878"/>
      <c r="G5" s="1878"/>
      <c r="H5" s="438"/>
      <c r="I5" s="1879" t="s">
        <v>283</v>
      </c>
      <c r="J5" s="1879"/>
      <c r="K5" s="1879"/>
      <c r="L5" s="468"/>
      <c r="M5" s="465"/>
    </row>
    <row r="6" spans="1:13" s="472" customFormat="1" ht="21">
      <c r="A6" s="250" t="s">
        <v>400</v>
      </c>
      <c r="B6" s="328"/>
      <c r="C6" s="328"/>
      <c r="D6" s="470"/>
      <c r="E6" s="470"/>
      <c r="F6" s="470"/>
      <c r="G6" s="470"/>
      <c r="H6" s="438"/>
      <c r="I6" s="1616" t="s">
        <v>5</v>
      </c>
      <c r="J6" s="1616"/>
      <c r="K6" s="1616"/>
      <c r="L6" s="471"/>
    </row>
    <row r="7" spans="1:13" s="476" customFormat="1">
      <c r="A7" s="473" t="s">
        <v>285</v>
      </c>
      <c r="B7" s="474" t="s">
        <v>286</v>
      </c>
      <c r="C7" s="474" t="s">
        <v>287</v>
      </c>
      <c r="D7" s="474" t="s">
        <v>288</v>
      </c>
      <c r="E7" s="474" t="s">
        <v>289</v>
      </c>
      <c r="F7" s="475" t="s">
        <v>290</v>
      </c>
      <c r="G7" s="466"/>
      <c r="L7" s="477"/>
    </row>
    <row r="8" spans="1:13">
      <c r="A8" s="478">
        <v>6.375</v>
      </c>
      <c r="B8" s="260">
        <f>SUM('HU Alt Calc'!B3-'HU Alt Calc'!H3)</f>
        <v>97.5625</v>
      </c>
      <c r="C8" s="260">
        <f>SUM('HU Alt Calc'!C3-'HU Alt Calc'!I3)</f>
        <v>98.71250000000002</v>
      </c>
      <c r="D8" s="260">
        <f>SUM('HU Alt Calc'!D3-'HU Alt Calc'!J3)</f>
        <v>98.612499999999997</v>
      </c>
      <c r="E8" s="260">
        <f>SUM('HU Alt Calc'!E3-'HU Alt Calc'!K3)</f>
        <v>98.762500000000017</v>
      </c>
      <c r="F8" s="260">
        <f>SUM('HU Alt Calc'!F3-'HU Alt Calc'!L3)</f>
        <v>98.612499999999997</v>
      </c>
      <c r="L8" s="479"/>
    </row>
    <row r="9" spans="1:13">
      <c r="A9" s="480">
        <f>SUM(A8+0.125)</f>
        <v>6.5</v>
      </c>
      <c r="B9" s="481">
        <f>SUM('HU Alt Calc'!B4-'HU Alt Calc'!H4)</f>
        <v>97.9375</v>
      </c>
      <c r="C9" s="481">
        <f>SUM('HU Alt Calc'!C4-'HU Alt Calc'!I4)</f>
        <v>99.08750000000002</v>
      </c>
      <c r="D9" s="481">
        <f>SUM('HU Alt Calc'!D4-'HU Alt Calc'!J4)</f>
        <v>98.987499999999997</v>
      </c>
      <c r="E9" s="481">
        <f>SUM('HU Alt Calc'!E4-'HU Alt Calc'!K4)</f>
        <v>99.137500000000017</v>
      </c>
      <c r="F9" s="481">
        <f>SUM('HU Alt Calc'!F4-'HU Alt Calc'!L4)</f>
        <v>98.987499999999997</v>
      </c>
      <c r="L9" s="479"/>
    </row>
    <row r="10" spans="1:13">
      <c r="A10" s="480">
        <f t="shared" ref="A10:A33" si="0">SUM(A9+0.125)</f>
        <v>6.625</v>
      </c>
      <c r="B10" s="260">
        <f>SUM('HU Alt Calc'!B5-'HU Alt Calc'!H5)</f>
        <v>98.3125</v>
      </c>
      <c r="C10" s="260">
        <f>SUM('HU Alt Calc'!C5-'HU Alt Calc'!I5)</f>
        <v>99.46250000000002</v>
      </c>
      <c r="D10" s="260">
        <f>SUM('HU Alt Calc'!D5-'HU Alt Calc'!J5)</f>
        <v>99.362499999999997</v>
      </c>
      <c r="E10" s="260">
        <f>SUM('HU Alt Calc'!E5-'HU Alt Calc'!K5)</f>
        <v>99.512500000000017</v>
      </c>
      <c r="F10" s="260">
        <f>SUM('HU Alt Calc'!F5-'HU Alt Calc'!L5)</f>
        <v>99.362499999999997</v>
      </c>
      <c r="L10" s="479"/>
    </row>
    <row r="11" spans="1:13">
      <c r="A11" s="480">
        <f t="shared" si="0"/>
        <v>6.75</v>
      </c>
      <c r="B11" s="481">
        <f>SUM('HU Alt Calc'!B6-'HU Alt Calc'!H6)</f>
        <v>98.6875</v>
      </c>
      <c r="C11" s="481">
        <f>SUM('HU Alt Calc'!C6-'HU Alt Calc'!I6)</f>
        <v>99.83750000000002</v>
      </c>
      <c r="D11" s="481">
        <f>SUM('HU Alt Calc'!D6-'HU Alt Calc'!J6)</f>
        <v>99.737499999999997</v>
      </c>
      <c r="E11" s="481">
        <f>SUM('HU Alt Calc'!E6-'HU Alt Calc'!K6)</f>
        <v>99.887500000000017</v>
      </c>
      <c r="F11" s="481">
        <f>SUM('HU Alt Calc'!F6-'HU Alt Calc'!L6)</f>
        <v>99.737499999999997</v>
      </c>
      <c r="L11" s="479"/>
    </row>
    <row r="12" spans="1:13">
      <c r="A12" s="480">
        <f t="shared" si="0"/>
        <v>6.875</v>
      </c>
      <c r="B12" s="260">
        <f>SUM('HU Alt Calc'!B7-'HU Alt Calc'!H7)</f>
        <v>99.0625</v>
      </c>
      <c r="C12" s="260">
        <f>SUM('HU Alt Calc'!C7-'HU Alt Calc'!I7)</f>
        <v>100.21250000000002</v>
      </c>
      <c r="D12" s="260">
        <f>SUM('HU Alt Calc'!D7-'HU Alt Calc'!J7)</f>
        <v>100.1125</v>
      </c>
      <c r="E12" s="260">
        <f>SUM('HU Alt Calc'!E7-'HU Alt Calc'!K7)</f>
        <v>100.26250000000002</v>
      </c>
      <c r="F12" s="260">
        <f>SUM('HU Alt Calc'!F7-'HU Alt Calc'!L7)</f>
        <v>100.1125</v>
      </c>
      <c r="L12" s="479"/>
    </row>
    <row r="13" spans="1:13">
      <c r="A13" s="480">
        <f t="shared" si="0"/>
        <v>7</v>
      </c>
      <c r="B13" s="481">
        <f>SUM('HU Alt Calc'!B8-'HU Alt Calc'!H8)</f>
        <v>99.375</v>
      </c>
      <c r="C13" s="481">
        <f>SUM('HU Alt Calc'!C8-'HU Alt Calc'!I8)</f>
        <v>100.52500000000002</v>
      </c>
      <c r="D13" s="481">
        <f>SUM('HU Alt Calc'!D8-'HU Alt Calc'!J8)</f>
        <v>100.425</v>
      </c>
      <c r="E13" s="481">
        <f>SUM('HU Alt Calc'!E8-'HU Alt Calc'!K8)</f>
        <v>100.57500000000002</v>
      </c>
      <c r="F13" s="481">
        <f>SUM('HU Alt Calc'!F8-'HU Alt Calc'!L8)</f>
        <v>100.425</v>
      </c>
      <c r="L13" s="479"/>
    </row>
    <row r="14" spans="1:13" s="476" customFormat="1">
      <c r="A14" s="480">
        <f t="shared" si="0"/>
        <v>7.125</v>
      </c>
      <c r="B14" s="260">
        <f>SUM('HU Alt Calc'!B9-'HU Alt Calc'!H9)</f>
        <v>99.6875</v>
      </c>
      <c r="C14" s="260">
        <f>SUM('HU Alt Calc'!C9-'HU Alt Calc'!I9)</f>
        <v>100.83750000000002</v>
      </c>
      <c r="D14" s="260">
        <f>SUM('HU Alt Calc'!D9-'HU Alt Calc'!J9)</f>
        <v>100.7375</v>
      </c>
      <c r="E14" s="260">
        <f>SUM('HU Alt Calc'!E9-'HU Alt Calc'!K9)</f>
        <v>100.88750000000002</v>
      </c>
      <c r="F14" s="260">
        <f>SUM('HU Alt Calc'!F9-'HU Alt Calc'!L9)</f>
        <v>100.7375</v>
      </c>
      <c r="G14" s="466"/>
      <c r="L14" s="477"/>
    </row>
    <row r="15" spans="1:13">
      <c r="A15" s="480">
        <f t="shared" si="0"/>
        <v>7.25</v>
      </c>
      <c r="B15" s="481">
        <f>SUM('HU Alt Calc'!B10-'HU Alt Calc'!H10)</f>
        <v>100</v>
      </c>
      <c r="C15" s="481">
        <f>SUM('HU Alt Calc'!C10-'HU Alt Calc'!I10)</f>
        <v>101.15000000000002</v>
      </c>
      <c r="D15" s="481">
        <f>SUM('HU Alt Calc'!D10-'HU Alt Calc'!J10)</f>
        <v>101.05</v>
      </c>
      <c r="E15" s="481">
        <f>SUM('HU Alt Calc'!E10-'HU Alt Calc'!K10)</f>
        <v>101.20000000000002</v>
      </c>
      <c r="F15" s="481">
        <f>SUM('HU Alt Calc'!F10-'HU Alt Calc'!L10)</f>
        <v>101.05</v>
      </c>
      <c r="L15" s="479"/>
    </row>
    <row r="16" spans="1:13">
      <c r="A16" s="480">
        <f t="shared" si="0"/>
        <v>7.375</v>
      </c>
      <c r="B16" s="260">
        <f>SUM('HU Alt Calc'!B11-'HU Alt Calc'!H11)</f>
        <v>100.3125</v>
      </c>
      <c r="C16" s="260">
        <f>SUM('HU Alt Calc'!C11-'HU Alt Calc'!I11)</f>
        <v>101.46250000000002</v>
      </c>
      <c r="D16" s="260">
        <f>SUM('HU Alt Calc'!D11-'HU Alt Calc'!J11)</f>
        <v>101.3625</v>
      </c>
      <c r="E16" s="260">
        <f>SUM('HU Alt Calc'!E11-'HU Alt Calc'!K11)</f>
        <v>101.51250000000002</v>
      </c>
      <c r="F16" s="260">
        <f>SUM('HU Alt Calc'!F11-'HU Alt Calc'!L11)</f>
        <v>101.3625</v>
      </c>
      <c r="L16" s="479"/>
    </row>
    <row r="17" spans="1:12">
      <c r="A17" s="480">
        <f t="shared" si="0"/>
        <v>7.5</v>
      </c>
      <c r="B17" s="481">
        <f>SUM('HU Alt Calc'!B12-'HU Alt Calc'!H12)</f>
        <v>100.625</v>
      </c>
      <c r="C17" s="481">
        <f>SUM('HU Alt Calc'!C12-'HU Alt Calc'!I12)</f>
        <v>101.77500000000002</v>
      </c>
      <c r="D17" s="481">
        <f>SUM('HU Alt Calc'!D12-'HU Alt Calc'!J12)</f>
        <v>101.675</v>
      </c>
      <c r="E17" s="481">
        <f>SUM('HU Alt Calc'!E12-'HU Alt Calc'!K12)</f>
        <v>101.82500000000002</v>
      </c>
      <c r="F17" s="481">
        <f>SUM('HU Alt Calc'!F12-'HU Alt Calc'!L12)</f>
        <v>101.675</v>
      </c>
      <c r="L17" s="479"/>
    </row>
    <row r="18" spans="1:12">
      <c r="A18" s="480">
        <f t="shared" si="0"/>
        <v>7.625</v>
      </c>
      <c r="B18" s="260">
        <f>SUM('HU Alt Calc'!B13-'HU Alt Calc'!H13)</f>
        <v>100.875</v>
      </c>
      <c r="C18" s="260">
        <f>SUM('HU Alt Calc'!C13-'HU Alt Calc'!I13)</f>
        <v>102.02500000000002</v>
      </c>
      <c r="D18" s="260">
        <f>SUM('HU Alt Calc'!D13-'HU Alt Calc'!J13)</f>
        <v>101.925</v>
      </c>
      <c r="E18" s="260">
        <f>SUM('HU Alt Calc'!E13-'HU Alt Calc'!K13)</f>
        <v>102.07500000000002</v>
      </c>
      <c r="F18" s="260">
        <f>SUM('HU Alt Calc'!F13-'HU Alt Calc'!L13)</f>
        <v>101.925</v>
      </c>
      <c r="L18" s="479"/>
    </row>
    <row r="19" spans="1:12">
      <c r="A19" s="480">
        <f t="shared" si="0"/>
        <v>7.75</v>
      </c>
      <c r="B19" s="481">
        <f>SUM('HU Alt Calc'!B14-'HU Alt Calc'!H14)</f>
        <v>101.125</v>
      </c>
      <c r="C19" s="481">
        <f>SUM('HU Alt Calc'!C14-'HU Alt Calc'!I14)</f>
        <v>102.27500000000002</v>
      </c>
      <c r="D19" s="481">
        <f>SUM('HU Alt Calc'!D14-'HU Alt Calc'!J14)</f>
        <v>102.175</v>
      </c>
      <c r="E19" s="481">
        <f>SUM('HU Alt Calc'!E14-'HU Alt Calc'!K14)</f>
        <v>102.32500000000002</v>
      </c>
      <c r="F19" s="481">
        <f>SUM('HU Alt Calc'!F14-'HU Alt Calc'!L14)</f>
        <v>102.175</v>
      </c>
      <c r="L19" s="479"/>
    </row>
    <row r="20" spans="1:12">
      <c r="A20" s="480">
        <f t="shared" si="0"/>
        <v>7.875</v>
      </c>
      <c r="B20" s="260">
        <f>SUM('HU Alt Calc'!B15-'HU Alt Calc'!H15)</f>
        <v>101.375</v>
      </c>
      <c r="C20" s="260">
        <f>SUM('HU Alt Calc'!C15-'HU Alt Calc'!I15)</f>
        <v>102.52500000000002</v>
      </c>
      <c r="D20" s="260">
        <f>SUM('HU Alt Calc'!D15-'HU Alt Calc'!J15)</f>
        <v>102.425</v>
      </c>
      <c r="E20" s="260">
        <f>SUM('HU Alt Calc'!E15-'HU Alt Calc'!K15)</f>
        <v>102.57500000000002</v>
      </c>
      <c r="F20" s="260">
        <f>SUM('HU Alt Calc'!F15-'HU Alt Calc'!L15)</f>
        <v>102.425</v>
      </c>
      <c r="L20" s="479"/>
    </row>
    <row r="21" spans="1:12">
      <c r="A21" s="480">
        <f t="shared" si="0"/>
        <v>8</v>
      </c>
      <c r="B21" s="481">
        <f>SUM('HU Alt Calc'!B16-'HU Alt Calc'!H16)</f>
        <v>101.625</v>
      </c>
      <c r="C21" s="481">
        <f>SUM('HU Alt Calc'!C16-'HU Alt Calc'!I16)</f>
        <v>102.77500000000002</v>
      </c>
      <c r="D21" s="481">
        <f>SUM('HU Alt Calc'!D16-'HU Alt Calc'!J16)</f>
        <v>102.675</v>
      </c>
      <c r="E21" s="481">
        <f>SUM('HU Alt Calc'!E16-'HU Alt Calc'!K16)</f>
        <v>102.82500000000002</v>
      </c>
      <c r="F21" s="481">
        <f>SUM('HU Alt Calc'!F16-'HU Alt Calc'!L16)</f>
        <v>102.675</v>
      </c>
      <c r="L21" s="479"/>
    </row>
    <row r="22" spans="1:12">
      <c r="A22" s="480">
        <f t="shared" si="0"/>
        <v>8.125</v>
      </c>
      <c r="B22" s="260">
        <f>SUM('HU Alt Calc'!B17-'HU Alt Calc'!H17)</f>
        <v>101.875</v>
      </c>
      <c r="C22" s="260">
        <f>SUM('HU Alt Calc'!C17-'HU Alt Calc'!I17)</f>
        <v>103.02500000000002</v>
      </c>
      <c r="D22" s="260">
        <f>SUM('HU Alt Calc'!D17-'HU Alt Calc'!J17)</f>
        <v>102.925</v>
      </c>
      <c r="E22" s="260">
        <f>SUM('HU Alt Calc'!E17-'HU Alt Calc'!K17)</f>
        <v>103.07500000000002</v>
      </c>
      <c r="F22" s="260">
        <f>SUM('HU Alt Calc'!F17-'HU Alt Calc'!L17)</f>
        <v>102.925</v>
      </c>
      <c r="L22" s="479"/>
    </row>
    <row r="23" spans="1:12">
      <c r="A23" s="480">
        <f t="shared" si="0"/>
        <v>8.25</v>
      </c>
      <c r="B23" s="481">
        <f>SUM('HU Alt Calc'!B18-'HU Alt Calc'!H18)</f>
        <v>102.125</v>
      </c>
      <c r="C23" s="481">
        <f>SUM('HU Alt Calc'!C18-'HU Alt Calc'!I18)</f>
        <v>103.27500000000002</v>
      </c>
      <c r="D23" s="481">
        <f>SUM('HU Alt Calc'!D18-'HU Alt Calc'!J18)</f>
        <v>103.175</v>
      </c>
      <c r="E23" s="481">
        <f>SUM('HU Alt Calc'!E18-'HU Alt Calc'!K18)</f>
        <v>103.32500000000002</v>
      </c>
      <c r="F23" s="481">
        <f>SUM('HU Alt Calc'!F18-'HU Alt Calc'!L18)</f>
        <v>103.175</v>
      </c>
      <c r="L23" s="479"/>
    </row>
    <row r="24" spans="1:12">
      <c r="A24" s="480">
        <f t="shared" si="0"/>
        <v>8.375</v>
      </c>
      <c r="B24" s="260">
        <f>SUM('HU Alt Calc'!B19-'HU Alt Calc'!H19)</f>
        <v>102.375</v>
      </c>
      <c r="C24" s="260">
        <f>SUM('HU Alt Calc'!C19-'HU Alt Calc'!I19)</f>
        <v>103.52500000000002</v>
      </c>
      <c r="D24" s="260">
        <f>SUM('HU Alt Calc'!D19-'HU Alt Calc'!J19)</f>
        <v>103.425</v>
      </c>
      <c r="E24" s="260">
        <f>SUM('HU Alt Calc'!E19-'HU Alt Calc'!K19)</f>
        <v>103.57500000000002</v>
      </c>
      <c r="F24" s="260">
        <f>SUM('HU Alt Calc'!F19-'HU Alt Calc'!L19)</f>
        <v>103.425</v>
      </c>
      <c r="L24" s="479"/>
    </row>
    <row r="25" spans="1:12">
      <c r="A25" s="480">
        <f t="shared" si="0"/>
        <v>8.5</v>
      </c>
      <c r="B25" s="481">
        <f>SUM('HU Alt Calc'!B20-'HU Alt Calc'!H20)</f>
        <v>102.625</v>
      </c>
      <c r="C25" s="481">
        <f>SUM('HU Alt Calc'!C20-'HU Alt Calc'!I20)</f>
        <v>103.77500000000002</v>
      </c>
      <c r="D25" s="481">
        <f>SUM('HU Alt Calc'!D20-'HU Alt Calc'!J20)</f>
        <v>103.675</v>
      </c>
      <c r="E25" s="481">
        <f>SUM('HU Alt Calc'!E20-'HU Alt Calc'!K20)</f>
        <v>103.82500000000002</v>
      </c>
      <c r="F25" s="481">
        <f>SUM('HU Alt Calc'!F20-'HU Alt Calc'!L20)</f>
        <v>103.675</v>
      </c>
      <c r="L25" s="479"/>
    </row>
    <row r="26" spans="1:12">
      <c r="A26" s="480">
        <f t="shared" si="0"/>
        <v>8.625</v>
      </c>
      <c r="B26" s="260">
        <f>SUM('HU Alt Calc'!B21-'HU Alt Calc'!H21)</f>
        <v>102.875</v>
      </c>
      <c r="C26" s="260">
        <f>SUM('HU Alt Calc'!C21-'HU Alt Calc'!I21)</f>
        <v>104.02500000000002</v>
      </c>
      <c r="D26" s="260">
        <f>SUM('HU Alt Calc'!D21-'HU Alt Calc'!J21)</f>
        <v>103.925</v>
      </c>
      <c r="E26" s="260">
        <f>SUM('HU Alt Calc'!E21-'HU Alt Calc'!K21)</f>
        <v>104.07500000000002</v>
      </c>
      <c r="F26" s="260">
        <f>SUM('HU Alt Calc'!F21-'HU Alt Calc'!L21)</f>
        <v>103.925</v>
      </c>
      <c r="L26" s="479"/>
    </row>
    <row r="27" spans="1:12">
      <c r="A27" s="480">
        <f t="shared" si="0"/>
        <v>8.75</v>
      </c>
      <c r="B27" s="481">
        <f>SUM('HU Alt Calc'!B22-'HU Alt Calc'!H22)</f>
        <v>103</v>
      </c>
      <c r="C27" s="481">
        <f>SUM('HU Alt Calc'!C22-'HU Alt Calc'!I22)</f>
        <v>104.15000000000002</v>
      </c>
      <c r="D27" s="481">
        <f>SUM('HU Alt Calc'!D22-'HU Alt Calc'!J22)</f>
        <v>104.05</v>
      </c>
      <c r="E27" s="481">
        <f>SUM('HU Alt Calc'!E22-'HU Alt Calc'!K22)</f>
        <v>104.20000000000002</v>
      </c>
      <c r="F27" s="481">
        <f>SUM('HU Alt Calc'!F22-'HU Alt Calc'!L22)</f>
        <v>104.05</v>
      </c>
      <c r="L27" s="479"/>
    </row>
    <row r="28" spans="1:12">
      <c r="A28" s="480">
        <f t="shared" si="0"/>
        <v>8.875</v>
      </c>
      <c r="B28" s="260">
        <f>SUM('HU Alt Calc'!B23-'HU Alt Calc'!H23)</f>
        <v>103.125</v>
      </c>
      <c r="C28" s="260">
        <f>SUM('HU Alt Calc'!C23-'HU Alt Calc'!I23)</f>
        <v>104.27500000000002</v>
      </c>
      <c r="D28" s="260">
        <f>SUM('HU Alt Calc'!D23-'HU Alt Calc'!J23)</f>
        <v>104.175</v>
      </c>
      <c r="E28" s="260">
        <f>SUM('HU Alt Calc'!E23-'HU Alt Calc'!K23)</f>
        <v>104.32500000000002</v>
      </c>
      <c r="F28" s="260">
        <f>SUM('HU Alt Calc'!F23-'HU Alt Calc'!L23)</f>
        <v>104.175</v>
      </c>
      <c r="L28" s="479"/>
    </row>
    <row r="29" spans="1:12">
      <c r="A29" s="480">
        <f t="shared" si="0"/>
        <v>9</v>
      </c>
      <c r="B29" s="481">
        <f>SUM('HU Alt Calc'!B24-'HU Alt Calc'!H24)</f>
        <v>103.25</v>
      </c>
      <c r="C29" s="481">
        <f>SUM('HU Alt Calc'!C24-'HU Alt Calc'!I24)</f>
        <v>104.40000000000002</v>
      </c>
      <c r="D29" s="481">
        <f>SUM('HU Alt Calc'!D24-'HU Alt Calc'!J24)</f>
        <v>104.3</v>
      </c>
      <c r="E29" s="481">
        <f>SUM('HU Alt Calc'!E24-'HU Alt Calc'!K24)</f>
        <v>104.45000000000002</v>
      </c>
      <c r="F29" s="481">
        <f>SUM('HU Alt Calc'!F24-'HU Alt Calc'!L24)</f>
        <v>104.3</v>
      </c>
      <c r="L29" s="479"/>
    </row>
    <row r="30" spans="1:12">
      <c r="A30" s="480">
        <f t="shared" si="0"/>
        <v>9.125</v>
      </c>
      <c r="B30" s="260">
        <f>SUM('HU Alt Calc'!B25-'HU Alt Calc'!H25)</f>
        <v>103.375</v>
      </c>
      <c r="C30" s="260">
        <f>SUM('HU Alt Calc'!C25-'HU Alt Calc'!I25)</f>
        <v>104.52500000000002</v>
      </c>
      <c r="D30" s="260">
        <f>SUM('HU Alt Calc'!D25-'HU Alt Calc'!J25)</f>
        <v>104.425</v>
      </c>
      <c r="E30" s="260">
        <f>SUM('HU Alt Calc'!E25-'HU Alt Calc'!K25)</f>
        <v>104.57500000000002</v>
      </c>
      <c r="F30" s="260">
        <f>SUM('HU Alt Calc'!F25-'HU Alt Calc'!L25)</f>
        <v>104.425</v>
      </c>
      <c r="L30" s="479"/>
    </row>
    <row r="31" spans="1:12">
      <c r="A31" s="480">
        <f t="shared" si="0"/>
        <v>9.25</v>
      </c>
      <c r="B31" s="481">
        <f>SUM('HU Alt Calc'!B26-'HU Alt Calc'!H26)</f>
        <v>103.5</v>
      </c>
      <c r="C31" s="481">
        <f>SUM('HU Alt Calc'!C26-'HU Alt Calc'!I26)</f>
        <v>104.65000000000002</v>
      </c>
      <c r="D31" s="481">
        <f>SUM('HU Alt Calc'!D26-'HU Alt Calc'!J26)</f>
        <v>104.55</v>
      </c>
      <c r="E31" s="481">
        <f>SUM('HU Alt Calc'!E26-'HU Alt Calc'!K26)</f>
        <v>104.70000000000002</v>
      </c>
      <c r="F31" s="481">
        <f>SUM('HU Alt Calc'!F26-'HU Alt Calc'!L26)</f>
        <v>104.55</v>
      </c>
      <c r="L31" s="479"/>
    </row>
    <row r="32" spans="1:12">
      <c r="A32" s="480">
        <f t="shared" si="0"/>
        <v>9.375</v>
      </c>
      <c r="B32" s="260">
        <f>SUM('HU Alt Calc'!B27-'HU Alt Calc'!H27)</f>
        <v>103.625</v>
      </c>
      <c r="C32" s="260">
        <f>SUM('HU Alt Calc'!C27-'HU Alt Calc'!I27)</f>
        <v>104.77500000000002</v>
      </c>
      <c r="D32" s="260">
        <f>SUM('HU Alt Calc'!D27-'HU Alt Calc'!J27)</f>
        <v>104.675</v>
      </c>
      <c r="E32" s="260">
        <f>SUM('HU Alt Calc'!E27-'HU Alt Calc'!K27)</f>
        <v>104.82500000000002</v>
      </c>
      <c r="F32" s="260">
        <f>SUM('HU Alt Calc'!F27-'HU Alt Calc'!L27)</f>
        <v>104.675</v>
      </c>
      <c r="L32" s="479"/>
    </row>
    <row r="33" spans="1:12">
      <c r="A33" s="480">
        <f t="shared" si="0"/>
        <v>9.5</v>
      </c>
      <c r="B33" s="481">
        <f>SUM('HU Alt Calc'!B28-'HU Alt Calc'!H28)</f>
        <v>103.75</v>
      </c>
      <c r="C33" s="481">
        <f>SUM('HU Alt Calc'!C28-'HU Alt Calc'!I28)</f>
        <v>104.90000000000002</v>
      </c>
      <c r="D33" s="481">
        <f>SUM('HU Alt Calc'!D28-'HU Alt Calc'!J28)</f>
        <v>104.8</v>
      </c>
      <c r="E33" s="481">
        <f>SUM('HU Alt Calc'!E28-'HU Alt Calc'!K28)</f>
        <v>104.95000000000002</v>
      </c>
      <c r="F33" s="481">
        <f>SUM('HU Alt Calc'!F28-'HU Alt Calc'!L28)</f>
        <v>104.8</v>
      </c>
      <c r="L33" s="479"/>
    </row>
    <row r="34" spans="1:12">
      <c r="A34" s="482" t="s">
        <v>293</v>
      </c>
      <c r="B34" s="483">
        <v>98</v>
      </c>
      <c r="C34" s="357">
        <v>98</v>
      </c>
      <c r="D34" s="357">
        <v>98</v>
      </c>
      <c r="E34" s="357">
        <v>98</v>
      </c>
      <c r="F34" s="358">
        <v>98</v>
      </c>
      <c r="L34" s="479"/>
    </row>
    <row r="35" spans="1:12">
      <c r="A35" s="484" t="s">
        <v>294</v>
      </c>
      <c r="B35" s="485">
        <v>102.5</v>
      </c>
      <c r="C35" s="486">
        <v>102.5</v>
      </c>
      <c r="D35" s="486">
        <v>102.5</v>
      </c>
      <c r="E35" s="486">
        <v>102.5</v>
      </c>
      <c r="F35" s="487">
        <v>102.5</v>
      </c>
      <c r="L35" s="479"/>
    </row>
    <row r="36" spans="1:12">
      <c r="A36" s="488"/>
      <c r="B36" s="489"/>
      <c r="C36" s="489"/>
      <c r="D36" s="489"/>
      <c r="E36" s="489"/>
      <c r="F36" s="489"/>
      <c r="H36" s="489"/>
      <c r="I36" s="489"/>
      <c r="J36" s="489"/>
      <c r="K36" s="489"/>
      <c r="L36" s="490"/>
    </row>
    <row r="37" spans="1:12">
      <c r="A37" s="491" t="s">
        <v>401</v>
      </c>
      <c r="B37" s="492"/>
      <c r="C37" s="493" t="s">
        <v>312</v>
      </c>
      <c r="D37" s="493" t="s">
        <v>313</v>
      </c>
      <c r="E37" s="493" t="s">
        <v>314</v>
      </c>
      <c r="F37" s="493" t="s">
        <v>315</v>
      </c>
      <c r="G37" s="493" t="s">
        <v>316</v>
      </c>
      <c r="H37" s="493" t="s">
        <v>317</v>
      </c>
      <c r="I37" s="493" t="s">
        <v>318</v>
      </c>
      <c r="J37" s="493" t="s">
        <v>319</v>
      </c>
      <c r="K37" s="493" t="s">
        <v>402</v>
      </c>
      <c r="L37" s="494" t="s">
        <v>403</v>
      </c>
    </row>
    <row r="38" spans="1:12">
      <c r="A38" s="495"/>
      <c r="B38" s="496"/>
      <c r="C38" s="497" t="s">
        <v>404</v>
      </c>
      <c r="D38" s="498">
        <v>0.75</v>
      </c>
      <c r="E38" s="499">
        <v>0.75</v>
      </c>
      <c r="F38" s="499">
        <v>0.5</v>
      </c>
      <c r="G38" s="499">
        <v>0.375</v>
      </c>
      <c r="H38" s="499">
        <v>0.125</v>
      </c>
      <c r="I38" s="499">
        <v>0</v>
      </c>
      <c r="J38" s="499">
        <v>-0.125</v>
      </c>
      <c r="K38" s="499">
        <v>-1.375</v>
      </c>
      <c r="L38" s="500">
        <v>-2.5</v>
      </c>
    </row>
    <row r="39" spans="1:12">
      <c r="A39" s="501"/>
      <c r="B39" s="502"/>
      <c r="C39" s="503" t="s">
        <v>66</v>
      </c>
      <c r="D39" s="504">
        <v>0.75</v>
      </c>
      <c r="E39" s="261">
        <v>0.75</v>
      </c>
      <c r="F39" s="261">
        <v>0.5</v>
      </c>
      <c r="G39" s="261">
        <v>0.375</v>
      </c>
      <c r="H39" s="261">
        <v>0.125</v>
      </c>
      <c r="I39" s="261">
        <v>0</v>
      </c>
      <c r="J39" s="261">
        <v>-0.25</v>
      </c>
      <c r="K39" s="261">
        <v>-1.5</v>
      </c>
      <c r="L39" s="505">
        <v>-2.625</v>
      </c>
    </row>
    <row r="40" spans="1:12">
      <c r="A40" s="501"/>
      <c r="B40" s="506"/>
      <c r="C40" s="507" t="s">
        <v>67</v>
      </c>
      <c r="D40" s="508">
        <v>0.625</v>
      </c>
      <c r="E40" s="259">
        <v>0.625</v>
      </c>
      <c r="F40" s="259">
        <v>0.375</v>
      </c>
      <c r="G40" s="259">
        <v>0.25</v>
      </c>
      <c r="H40" s="259">
        <v>0</v>
      </c>
      <c r="I40" s="259">
        <v>-0.125</v>
      </c>
      <c r="J40" s="259">
        <v>-0.375</v>
      </c>
      <c r="K40" s="259">
        <v>-1.875</v>
      </c>
      <c r="L40" s="509">
        <v>-3.125</v>
      </c>
    </row>
    <row r="41" spans="1:12">
      <c r="A41" s="510" t="s">
        <v>405</v>
      </c>
      <c r="B41" s="506"/>
      <c r="C41" s="503" t="s">
        <v>68</v>
      </c>
      <c r="D41" s="504">
        <v>0.5</v>
      </c>
      <c r="E41" s="261">
        <v>0.5</v>
      </c>
      <c r="F41" s="261">
        <v>0.25</v>
      </c>
      <c r="G41" s="261">
        <v>0.125</v>
      </c>
      <c r="H41" s="261">
        <v>-0.125</v>
      </c>
      <c r="I41" s="261">
        <v>-0.375</v>
      </c>
      <c r="J41" s="261">
        <v>-0.875</v>
      </c>
      <c r="K41" s="261">
        <v>-2.25</v>
      </c>
      <c r="L41" s="505">
        <v>-3.75</v>
      </c>
    </row>
    <row r="42" spans="1:12">
      <c r="A42" s="510"/>
      <c r="B42" s="506"/>
      <c r="C42" s="507" t="s">
        <v>69</v>
      </c>
      <c r="D42" s="508">
        <v>0.375</v>
      </c>
      <c r="E42" s="259">
        <v>0.375</v>
      </c>
      <c r="F42" s="259">
        <v>0.125</v>
      </c>
      <c r="G42" s="259">
        <v>0</v>
      </c>
      <c r="H42" s="259">
        <v>-0.5</v>
      </c>
      <c r="I42" s="259">
        <v>-1</v>
      </c>
      <c r="J42" s="259">
        <v>-1.375</v>
      </c>
      <c r="K42" s="259">
        <v>-3.25</v>
      </c>
      <c r="L42" s="509">
        <v>-4.625</v>
      </c>
    </row>
    <row r="43" spans="1:12">
      <c r="A43" s="510"/>
      <c r="B43" s="506"/>
      <c r="C43" s="503" t="s">
        <v>70</v>
      </c>
      <c r="D43" s="504">
        <v>0.375</v>
      </c>
      <c r="E43" s="261">
        <v>0.375</v>
      </c>
      <c r="F43" s="261">
        <v>0</v>
      </c>
      <c r="G43" s="261">
        <v>-0.375</v>
      </c>
      <c r="H43" s="261">
        <v>-0.875</v>
      </c>
      <c r="I43" s="261">
        <v>-1.75</v>
      </c>
      <c r="J43" s="261">
        <v>-2.125</v>
      </c>
      <c r="K43" s="261">
        <v>-4</v>
      </c>
      <c r="L43" s="505" t="s">
        <v>322</v>
      </c>
    </row>
    <row r="44" spans="1:12">
      <c r="A44" s="511"/>
      <c r="B44" s="512"/>
      <c r="C44" s="513" t="s">
        <v>71</v>
      </c>
      <c r="D44" s="486">
        <v>-0.25</v>
      </c>
      <c r="E44" s="289">
        <v>-0.5</v>
      </c>
      <c r="F44" s="289">
        <v>-0.75</v>
      </c>
      <c r="G44" s="289">
        <v>-1.25</v>
      </c>
      <c r="H44" s="289">
        <v>-2</v>
      </c>
      <c r="I44" s="289">
        <v>-2.5</v>
      </c>
      <c r="J44" s="289">
        <v>-3.125</v>
      </c>
      <c r="K44" s="390" t="s">
        <v>322</v>
      </c>
      <c r="L44" s="514" t="s">
        <v>322</v>
      </c>
    </row>
    <row r="45" spans="1:12">
      <c r="A45" s="515" t="s">
        <v>406</v>
      </c>
      <c r="B45" s="516"/>
      <c r="C45" s="517"/>
      <c r="D45" s="518">
        <v>0</v>
      </c>
      <c r="E45" s="518">
        <v>0</v>
      </c>
      <c r="F45" s="518">
        <v>0</v>
      </c>
      <c r="G45" s="518">
        <v>0</v>
      </c>
      <c r="H45" s="518">
        <v>-0.125</v>
      </c>
      <c r="I45" s="518">
        <v>-0.125</v>
      </c>
      <c r="J45" s="518">
        <v>-0.125</v>
      </c>
      <c r="K45" s="518">
        <v>-0.25</v>
      </c>
      <c r="L45" s="519">
        <v>-0.375</v>
      </c>
    </row>
    <row r="46" spans="1:12">
      <c r="A46" s="495"/>
      <c r="B46" s="506"/>
      <c r="C46" s="497" t="s">
        <v>404</v>
      </c>
      <c r="D46" s="498">
        <v>0.875</v>
      </c>
      <c r="E46" s="499">
        <v>0.875</v>
      </c>
      <c r="F46" s="499">
        <v>0.625</v>
      </c>
      <c r="G46" s="499">
        <v>0.5</v>
      </c>
      <c r="H46" s="499">
        <v>0.25</v>
      </c>
      <c r="I46" s="499">
        <v>0</v>
      </c>
      <c r="J46" s="499">
        <v>-0.25</v>
      </c>
      <c r="K46" s="499">
        <v>-1.5</v>
      </c>
      <c r="L46" s="500">
        <v>-2.75</v>
      </c>
    </row>
    <row r="47" spans="1:12">
      <c r="A47" s="495" t="s">
        <v>407</v>
      </c>
      <c r="B47" s="506"/>
      <c r="C47" s="503" t="s">
        <v>66</v>
      </c>
      <c r="D47" s="504">
        <v>0.875</v>
      </c>
      <c r="E47" s="261">
        <v>0.875</v>
      </c>
      <c r="F47" s="261">
        <v>0.625</v>
      </c>
      <c r="G47" s="261">
        <v>0.5</v>
      </c>
      <c r="H47" s="261">
        <v>0.25</v>
      </c>
      <c r="I47" s="261">
        <v>0</v>
      </c>
      <c r="J47" s="261">
        <v>-0.375</v>
      </c>
      <c r="K47" s="261">
        <v>-1.625</v>
      </c>
      <c r="L47" s="505">
        <v>-2.875</v>
      </c>
    </row>
    <row r="48" spans="1:12">
      <c r="A48" s="510" t="s">
        <v>408</v>
      </c>
      <c r="B48" s="506"/>
      <c r="C48" s="507" t="s">
        <v>67</v>
      </c>
      <c r="D48" s="508">
        <v>0.75</v>
      </c>
      <c r="E48" s="259">
        <v>0.75</v>
      </c>
      <c r="F48" s="259">
        <v>0.5</v>
      </c>
      <c r="G48" s="259">
        <v>0.375</v>
      </c>
      <c r="H48" s="259">
        <v>0.125</v>
      </c>
      <c r="I48" s="259">
        <v>-0.125</v>
      </c>
      <c r="J48" s="259">
        <v>-0.5</v>
      </c>
      <c r="K48" s="259">
        <v>-2.125</v>
      </c>
      <c r="L48" s="509">
        <v>-3.5</v>
      </c>
    </row>
    <row r="49" spans="1:12">
      <c r="A49" s="510" t="s">
        <v>409</v>
      </c>
      <c r="B49" s="506"/>
      <c r="C49" s="503" t="s">
        <v>68</v>
      </c>
      <c r="D49" s="504">
        <v>0.625</v>
      </c>
      <c r="E49" s="261">
        <v>0.625</v>
      </c>
      <c r="F49" s="261">
        <v>0.375</v>
      </c>
      <c r="G49" s="261">
        <v>0.25</v>
      </c>
      <c r="H49" s="261">
        <v>0</v>
      </c>
      <c r="I49" s="261">
        <v>-0.5</v>
      </c>
      <c r="J49" s="261">
        <v>-1.125</v>
      </c>
      <c r="K49" s="261">
        <v>-2.625</v>
      </c>
      <c r="L49" s="505">
        <v>-4.125</v>
      </c>
    </row>
    <row r="50" spans="1:12">
      <c r="A50" s="510" t="s">
        <v>410</v>
      </c>
      <c r="B50" s="506"/>
      <c r="C50" s="507" t="s">
        <v>69</v>
      </c>
      <c r="D50" s="508">
        <v>0.5</v>
      </c>
      <c r="E50" s="259">
        <v>0.5</v>
      </c>
      <c r="F50" s="259">
        <v>0.25</v>
      </c>
      <c r="G50" s="259">
        <v>0.125</v>
      </c>
      <c r="H50" s="259">
        <v>-0.375</v>
      </c>
      <c r="I50" s="259">
        <v>-1.125</v>
      </c>
      <c r="J50" s="259">
        <v>-1.625</v>
      </c>
      <c r="K50" s="259">
        <v>-3.625</v>
      </c>
      <c r="L50" s="509">
        <v>-5.125</v>
      </c>
    </row>
    <row r="51" spans="1:12">
      <c r="A51" s="510" t="s">
        <v>411</v>
      </c>
      <c r="B51" s="506"/>
      <c r="C51" s="503" t="s">
        <v>70</v>
      </c>
      <c r="D51" s="504">
        <v>0.375</v>
      </c>
      <c r="E51" s="261">
        <v>0.375</v>
      </c>
      <c r="F51" s="261">
        <v>0</v>
      </c>
      <c r="G51" s="261">
        <v>-0.5</v>
      </c>
      <c r="H51" s="261">
        <v>-0.875</v>
      </c>
      <c r="I51" s="261">
        <v>-2</v>
      </c>
      <c r="J51" s="261">
        <v>-2.625</v>
      </c>
      <c r="K51" s="261">
        <v>-4.5</v>
      </c>
      <c r="L51" s="505" t="s">
        <v>322</v>
      </c>
    </row>
    <row r="52" spans="1:12">
      <c r="A52" s="510" t="s">
        <v>412</v>
      </c>
      <c r="B52" s="512"/>
      <c r="C52" s="513" t="s">
        <v>71</v>
      </c>
      <c r="D52" s="486">
        <v>-0.25</v>
      </c>
      <c r="E52" s="289">
        <v>-0.5</v>
      </c>
      <c r="F52" s="289">
        <v>-0.875</v>
      </c>
      <c r="G52" s="289">
        <v>-1.375</v>
      </c>
      <c r="H52" s="289">
        <v>-2.25</v>
      </c>
      <c r="I52" s="289">
        <v>-2.75</v>
      </c>
      <c r="J52" s="289">
        <v>-3.375</v>
      </c>
      <c r="K52" s="390" t="s">
        <v>322</v>
      </c>
      <c r="L52" s="514" t="s">
        <v>322</v>
      </c>
    </row>
    <row r="53" spans="1:12">
      <c r="A53" s="520"/>
      <c r="B53" s="607" t="s">
        <v>413</v>
      </c>
      <c r="C53" s="608"/>
      <c r="D53" s="521">
        <v>0</v>
      </c>
      <c r="E53" s="521">
        <v>0</v>
      </c>
      <c r="F53" s="521">
        <v>0</v>
      </c>
      <c r="G53" s="521">
        <v>0</v>
      </c>
      <c r="H53" s="521">
        <v>-0.125</v>
      </c>
      <c r="I53" s="521">
        <v>-0.125</v>
      </c>
      <c r="J53" s="521">
        <v>-0.125</v>
      </c>
      <c r="K53" s="521">
        <v>-0.25</v>
      </c>
      <c r="L53" s="522">
        <v>-0.375</v>
      </c>
    </row>
    <row r="54" spans="1:12">
      <c r="A54" s="523" t="s">
        <v>414</v>
      </c>
      <c r="B54" s="609" t="s">
        <v>415</v>
      </c>
      <c r="C54" s="610"/>
      <c r="D54" s="524">
        <v>0</v>
      </c>
      <c r="E54" s="524">
        <v>0</v>
      </c>
      <c r="F54" s="524">
        <v>0</v>
      </c>
      <c r="G54" s="524">
        <v>0</v>
      </c>
      <c r="H54" s="524">
        <v>-0.125</v>
      </c>
      <c r="I54" s="524">
        <v>-0.125</v>
      </c>
      <c r="J54" s="524">
        <v>-0.125</v>
      </c>
      <c r="K54" s="524">
        <v>-0.25</v>
      </c>
      <c r="L54" s="525">
        <v>-0.375</v>
      </c>
    </row>
    <row r="55" spans="1:12">
      <c r="A55" s="526" t="s">
        <v>326</v>
      </c>
      <c r="B55" s="609" t="s">
        <v>412</v>
      </c>
      <c r="C55" s="610"/>
      <c r="D55" s="527">
        <v>-0.375</v>
      </c>
      <c r="E55" s="527">
        <v>-0.375</v>
      </c>
      <c r="F55" s="527">
        <v>-0.375</v>
      </c>
      <c r="G55" s="527">
        <v>-0.375</v>
      </c>
      <c r="H55" s="527">
        <v>-0.375</v>
      </c>
      <c r="I55" s="527">
        <v>-0.375</v>
      </c>
      <c r="J55" s="527">
        <v>-0.375</v>
      </c>
      <c r="K55" s="527" t="s">
        <v>322</v>
      </c>
      <c r="L55" s="528" t="s">
        <v>322</v>
      </c>
    </row>
    <row r="56" spans="1:12">
      <c r="A56" s="526" t="s">
        <v>328</v>
      </c>
      <c r="B56" s="609" t="s">
        <v>440</v>
      </c>
      <c r="C56" s="610"/>
      <c r="D56" s="524">
        <v>-0.25</v>
      </c>
      <c r="E56" s="524">
        <v>-0.25</v>
      </c>
      <c r="F56" s="524">
        <v>-0.25</v>
      </c>
      <c r="G56" s="524">
        <v>-0.25</v>
      </c>
      <c r="H56" s="524">
        <v>-0.25</v>
      </c>
      <c r="I56" s="524">
        <v>-0.25</v>
      </c>
      <c r="J56" s="524">
        <v>-0.25</v>
      </c>
      <c r="K56" s="524" t="s">
        <v>322</v>
      </c>
      <c r="L56" s="525" t="s">
        <v>322</v>
      </c>
    </row>
    <row r="57" spans="1:12">
      <c r="A57" s="529"/>
      <c r="B57" s="611" t="s">
        <v>441</v>
      </c>
      <c r="C57" s="612"/>
      <c r="D57" s="530">
        <v>-0.375</v>
      </c>
      <c r="E57" s="530">
        <v>-0.375</v>
      </c>
      <c r="F57" s="530">
        <v>-0.375</v>
      </c>
      <c r="G57" s="530">
        <v>-0.375</v>
      </c>
      <c r="H57" s="530">
        <v>-0.375</v>
      </c>
      <c r="I57" s="530">
        <v>-0.375</v>
      </c>
      <c r="J57" s="530">
        <v>-0.375</v>
      </c>
      <c r="K57" s="530" t="s">
        <v>322</v>
      </c>
      <c r="L57" s="531" t="s">
        <v>322</v>
      </c>
    </row>
    <row r="58" spans="1:12">
      <c r="A58" s="368"/>
      <c r="B58" s="532"/>
      <c r="C58" s="532"/>
      <c r="D58" s="532"/>
      <c r="E58" s="532"/>
      <c r="F58" s="532"/>
      <c r="G58" s="532"/>
      <c r="H58" s="532"/>
      <c r="I58" s="532"/>
      <c r="J58" s="532"/>
      <c r="K58" s="532"/>
      <c r="L58" s="533"/>
    </row>
    <row r="59" spans="1:12">
      <c r="A59" s="368"/>
      <c r="B59" s="532"/>
      <c r="C59" s="532"/>
      <c r="D59" s="532"/>
      <c r="E59" s="532"/>
      <c r="F59" s="532"/>
      <c r="G59" s="532"/>
      <c r="H59" s="532"/>
      <c r="I59" s="532"/>
      <c r="J59" s="532"/>
      <c r="K59" s="532"/>
      <c r="L59" s="533"/>
    </row>
    <row r="60" spans="1:12">
      <c r="A60" s="491" t="s">
        <v>401</v>
      </c>
      <c r="B60" s="492"/>
      <c r="C60" s="493"/>
      <c r="D60" s="493" t="s">
        <v>313</v>
      </c>
      <c r="E60" s="493" t="s">
        <v>314</v>
      </c>
      <c r="F60" s="493" t="s">
        <v>315</v>
      </c>
      <c r="G60" s="493" t="s">
        <v>316</v>
      </c>
      <c r="H60" s="493" t="s">
        <v>317</v>
      </c>
      <c r="I60" s="493" t="s">
        <v>318</v>
      </c>
      <c r="J60" s="493" t="s">
        <v>319</v>
      </c>
      <c r="K60" s="493" t="s">
        <v>402</v>
      </c>
      <c r="L60" s="494" t="s">
        <v>403</v>
      </c>
    </row>
    <row r="61" spans="1:12">
      <c r="A61" s="534" t="s">
        <v>416</v>
      </c>
      <c r="B61" s="355" t="s">
        <v>417</v>
      </c>
      <c r="C61" s="356"/>
      <c r="D61" s="357">
        <v>0</v>
      </c>
      <c r="E61" s="357">
        <v>0</v>
      </c>
      <c r="F61" s="357">
        <v>0</v>
      </c>
      <c r="G61" s="357">
        <v>0</v>
      </c>
      <c r="H61" s="357">
        <v>0</v>
      </c>
      <c r="I61" s="357">
        <v>0</v>
      </c>
      <c r="J61" s="357">
        <v>0</v>
      </c>
      <c r="K61" s="357">
        <v>-0.125</v>
      </c>
      <c r="L61" s="535">
        <v>-0.125</v>
      </c>
    </row>
    <row r="62" spans="1:12">
      <c r="A62" s="536"/>
      <c r="B62" s="369" t="s">
        <v>418</v>
      </c>
      <c r="C62" s="364"/>
      <c r="D62" s="259">
        <v>0</v>
      </c>
      <c r="E62" s="259">
        <v>0</v>
      </c>
      <c r="F62" s="259">
        <v>0</v>
      </c>
      <c r="G62" s="259">
        <v>0</v>
      </c>
      <c r="H62" s="259">
        <v>-0.25</v>
      </c>
      <c r="I62" s="259">
        <v>-0.25</v>
      </c>
      <c r="J62" s="259">
        <v>-0.25</v>
      </c>
      <c r="K62" s="259" t="s">
        <v>322</v>
      </c>
      <c r="L62" s="509" t="s">
        <v>322</v>
      </c>
    </row>
    <row r="63" spans="1:12">
      <c r="A63" s="537"/>
      <c r="B63" s="355" t="s">
        <v>419</v>
      </c>
      <c r="C63" s="356"/>
      <c r="D63" s="395">
        <v>-0.25</v>
      </c>
      <c r="E63" s="395">
        <v>-0.25</v>
      </c>
      <c r="F63" s="395">
        <v>-0.25</v>
      </c>
      <c r="G63" s="395">
        <v>-0.25</v>
      </c>
      <c r="H63" s="395">
        <v>-0.5</v>
      </c>
      <c r="I63" s="395">
        <v>-0.5</v>
      </c>
      <c r="J63" s="395">
        <v>-0.5</v>
      </c>
      <c r="K63" s="395">
        <v>-0.75</v>
      </c>
      <c r="L63" s="538">
        <v>-0.875</v>
      </c>
    </row>
    <row r="64" spans="1:12">
      <c r="A64" s="365" t="s">
        <v>339</v>
      </c>
      <c r="B64" s="369" t="s">
        <v>420</v>
      </c>
      <c r="C64" s="364"/>
      <c r="D64" s="259">
        <v>0</v>
      </c>
      <c r="E64" s="259">
        <v>0</v>
      </c>
      <c r="F64" s="259">
        <v>0</v>
      </c>
      <c r="G64" s="259">
        <v>0</v>
      </c>
      <c r="H64" s="259">
        <v>0</v>
      </c>
      <c r="I64" s="259">
        <v>0</v>
      </c>
      <c r="J64" s="259">
        <v>0</v>
      </c>
      <c r="K64" s="259">
        <v>0</v>
      </c>
      <c r="L64" s="509">
        <v>0</v>
      </c>
    </row>
    <row r="65" spans="1:12">
      <c r="A65" s="368"/>
      <c r="B65" s="366" t="s">
        <v>421</v>
      </c>
      <c r="C65" s="367"/>
      <c r="D65" s="261">
        <v>0</v>
      </c>
      <c r="E65" s="261">
        <v>0</v>
      </c>
      <c r="F65" s="261">
        <v>0</v>
      </c>
      <c r="G65" s="261">
        <v>0</v>
      </c>
      <c r="H65" s="261">
        <v>0</v>
      </c>
      <c r="I65" s="261">
        <v>0</v>
      </c>
      <c r="J65" s="261">
        <v>0</v>
      </c>
      <c r="K65" s="261">
        <v>0</v>
      </c>
      <c r="L65" s="505">
        <v>0</v>
      </c>
    </row>
    <row r="66" spans="1:12">
      <c r="A66" s="539"/>
      <c r="B66" s="369" t="s">
        <v>342</v>
      </c>
      <c r="C66" s="364"/>
      <c r="D66" s="259">
        <v>0</v>
      </c>
      <c r="E66" s="259">
        <v>0</v>
      </c>
      <c r="F66" s="259">
        <v>0</v>
      </c>
      <c r="G66" s="259">
        <v>0</v>
      </c>
      <c r="H66" s="259">
        <v>0</v>
      </c>
      <c r="I66" s="259">
        <v>0</v>
      </c>
      <c r="J66" s="259">
        <v>0</v>
      </c>
      <c r="K66" s="259">
        <v>0</v>
      </c>
      <c r="L66" s="509" t="s">
        <v>322</v>
      </c>
    </row>
    <row r="67" spans="1:12">
      <c r="A67" s="539"/>
      <c r="B67" s="366" t="s">
        <v>343</v>
      </c>
      <c r="C67" s="367"/>
      <c r="D67" s="261">
        <v>0</v>
      </c>
      <c r="E67" s="261">
        <v>0</v>
      </c>
      <c r="F67" s="261">
        <v>0</v>
      </c>
      <c r="G67" s="261">
        <v>0</v>
      </c>
      <c r="H67" s="261">
        <v>0</v>
      </c>
      <c r="I67" s="261">
        <v>0</v>
      </c>
      <c r="J67" s="261">
        <v>0</v>
      </c>
      <c r="K67" s="261" t="s">
        <v>322</v>
      </c>
      <c r="L67" s="540" t="s">
        <v>322</v>
      </c>
    </row>
    <row r="68" spans="1:12">
      <c r="A68" s="539"/>
      <c r="B68" s="369" t="s">
        <v>344</v>
      </c>
      <c r="C68" s="364"/>
      <c r="D68" s="259">
        <v>0</v>
      </c>
      <c r="E68" s="259">
        <v>0</v>
      </c>
      <c r="F68" s="259">
        <v>0</v>
      </c>
      <c r="G68" s="259">
        <v>0</v>
      </c>
      <c r="H68" s="259">
        <v>-0.25</v>
      </c>
      <c r="I68" s="259">
        <v>-0.25</v>
      </c>
      <c r="J68" s="259" t="s">
        <v>322</v>
      </c>
      <c r="K68" s="541" t="s">
        <v>322</v>
      </c>
      <c r="L68" s="542" t="s">
        <v>322</v>
      </c>
    </row>
    <row r="69" spans="1:12">
      <c r="A69" s="539"/>
      <c r="B69" s="366" t="s">
        <v>345</v>
      </c>
      <c r="C69" s="367"/>
      <c r="D69" s="261">
        <v>-0.375</v>
      </c>
      <c r="E69" s="261">
        <v>-0.375</v>
      </c>
      <c r="F69" s="261">
        <v>-0.375</v>
      </c>
      <c r="G69" s="261">
        <v>-0.375</v>
      </c>
      <c r="H69" s="261">
        <v>-0.5</v>
      </c>
      <c r="I69" s="261">
        <v>-0.5</v>
      </c>
      <c r="J69" s="261" t="s">
        <v>322</v>
      </c>
      <c r="K69" s="543" t="s">
        <v>322</v>
      </c>
      <c r="L69" s="540" t="s">
        <v>322</v>
      </c>
    </row>
    <row r="70" spans="1:12">
      <c r="A70" s="539"/>
      <c r="B70" s="363" t="s">
        <v>346</v>
      </c>
      <c r="C70" s="372"/>
      <c r="D70" s="371">
        <v>-0.5</v>
      </c>
      <c r="E70" s="371">
        <v>-0.5</v>
      </c>
      <c r="F70" s="371">
        <v>-0.5</v>
      </c>
      <c r="G70" s="371">
        <v>-0.5</v>
      </c>
      <c r="H70" s="371">
        <v>-0.75</v>
      </c>
      <c r="I70" s="371" t="s">
        <v>322</v>
      </c>
      <c r="J70" s="544" t="s">
        <v>322</v>
      </c>
      <c r="K70" s="544" t="s">
        <v>322</v>
      </c>
      <c r="L70" s="545" t="s">
        <v>322</v>
      </c>
    </row>
    <row r="71" spans="1:12">
      <c r="A71" s="546"/>
      <c r="B71" s="373" t="s">
        <v>422</v>
      </c>
      <c r="C71" s="374"/>
      <c r="D71" s="375">
        <v>-1.25</v>
      </c>
      <c r="E71" s="375">
        <v>-1.25</v>
      </c>
      <c r="F71" s="375">
        <v>-1.25</v>
      </c>
      <c r="G71" s="375">
        <v>-1.25</v>
      </c>
      <c r="H71" s="375">
        <v>-1.5</v>
      </c>
      <c r="I71" s="375" t="s">
        <v>322</v>
      </c>
      <c r="J71" s="547" t="s">
        <v>322</v>
      </c>
      <c r="K71" s="547" t="s">
        <v>322</v>
      </c>
      <c r="L71" s="548" t="s">
        <v>322</v>
      </c>
    </row>
    <row r="72" spans="1:12">
      <c r="A72" s="536" t="s">
        <v>347</v>
      </c>
      <c r="B72" s="363" t="s">
        <v>423</v>
      </c>
      <c r="C72" s="372"/>
      <c r="D72" s="371">
        <v>0</v>
      </c>
      <c r="E72" s="371">
        <v>0</v>
      </c>
      <c r="F72" s="371">
        <v>0</v>
      </c>
      <c r="G72" s="371">
        <v>0</v>
      </c>
      <c r="H72" s="371">
        <v>0</v>
      </c>
      <c r="I72" s="371">
        <v>0</v>
      </c>
      <c r="J72" s="371">
        <v>0</v>
      </c>
      <c r="K72" s="371">
        <v>0</v>
      </c>
      <c r="L72" s="549">
        <v>0</v>
      </c>
    </row>
    <row r="73" spans="1:12">
      <c r="A73" s="319"/>
      <c r="B73" s="550" t="s">
        <v>424</v>
      </c>
      <c r="C73" s="551"/>
      <c r="D73" s="552">
        <v>0</v>
      </c>
      <c r="E73" s="552">
        <v>0</v>
      </c>
      <c r="F73" s="552">
        <v>-0.125</v>
      </c>
      <c r="G73" s="552">
        <v>-0.125</v>
      </c>
      <c r="H73" s="552">
        <v>-0.375</v>
      </c>
      <c r="I73" s="552">
        <v>-0.375</v>
      </c>
      <c r="J73" s="552">
        <v>-0.375</v>
      </c>
      <c r="K73" s="552" t="s">
        <v>322</v>
      </c>
      <c r="L73" s="553" t="s">
        <v>322</v>
      </c>
    </row>
    <row r="74" spans="1:12">
      <c r="A74" s="322"/>
      <c r="B74" s="351" t="s">
        <v>425</v>
      </c>
      <c r="C74" s="351"/>
      <c r="D74" s="390">
        <v>-0.25</v>
      </c>
      <c r="E74" s="390">
        <v>-0.25</v>
      </c>
      <c r="F74" s="390">
        <v>-0.375</v>
      </c>
      <c r="G74" s="390">
        <v>-0.5</v>
      </c>
      <c r="H74" s="390">
        <v>-0.75</v>
      </c>
      <c r="I74" s="390">
        <v>-0.875</v>
      </c>
      <c r="J74" s="390">
        <v>-1.25</v>
      </c>
      <c r="K74" s="390" t="s">
        <v>322</v>
      </c>
      <c r="L74" s="554" t="s">
        <v>322</v>
      </c>
    </row>
    <row r="75" spans="1:12">
      <c r="A75" s="539" t="s">
        <v>426</v>
      </c>
      <c r="B75" s="384" t="s">
        <v>427</v>
      </c>
      <c r="C75" s="385"/>
      <c r="D75" s="386">
        <v>0</v>
      </c>
      <c r="E75" s="386">
        <v>0</v>
      </c>
      <c r="F75" s="386">
        <v>0</v>
      </c>
      <c r="G75" s="386">
        <v>-0.125</v>
      </c>
      <c r="H75" s="386">
        <v>-0.25</v>
      </c>
      <c r="I75" s="386">
        <v>-0.25</v>
      </c>
      <c r="J75" s="386">
        <v>-0.25</v>
      </c>
      <c r="K75" s="386" t="s">
        <v>322</v>
      </c>
      <c r="L75" s="555" t="s">
        <v>322</v>
      </c>
    </row>
    <row r="76" spans="1:12">
      <c r="A76" s="556"/>
      <c r="B76" s="389" t="s">
        <v>428</v>
      </c>
      <c r="C76" s="351"/>
      <c r="D76" s="390">
        <v>0</v>
      </c>
      <c r="E76" s="390">
        <v>0</v>
      </c>
      <c r="F76" s="390">
        <v>0</v>
      </c>
      <c r="G76" s="390">
        <v>-0.125</v>
      </c>
      <c r="H76" s="390">
        <v>-0.25</v>
      </c>
      <c r="I76" s="390">
        <v>-0.25</v>
      </c>
      <c r="J76" s="390">
        <v>-0.25</v>
      </c>
      <c r="K76" s="390" t="s">
        <v>322</v>
      </c>
      <c r="L76" s="554" t="s">
        <v>322</v>
      </c>
    </row>
    <row r="77" spans="1:12">
      <c r="A77" s="539" t="s">
        <v>350</v>
      </c>
      <c r="B77" s="384" t="s">
        <v>77</v>
      </c>
      <c r="C77" s="385"/>
      <c r="D77" s="386">
        <v>-0.125</v>
      </c>
      <c r="E77" s="386">
        <v>-0.125</v>
      </c>
      <c r="F77" s="386">
        <v>-0.125</v>
      </c>
      <c r="G77" s="386">
        <v>-0.125</v>
      </c>
      <c r="H77" s="386">
        <v>-0.25</v>
      </c>
      <c r="I77" s="386">
        <v>-0.375</v>
      </c>
      <c r="J77" s="386">
        <v>-0.5</v>
      </c>
      <c r="K77" s="386">
        <v>-0.75</v>
      </c>
      <c r="L77" s="557" t="s">
        <v>322</v>
      </c>
    </row>
    <row r="78" spans="1:12">
      <c r="A78" s="539"/>
      <c r="B78" s="363" t="s">
        <v>351</v>
      </c>
      <c r="C78" s="372"/>
      <c r="D78" s="371">
        <v>-1.375</v>
      </c>
      <c r="E78" s="371">
        <v>-1.375</v>
      </c>
      <c r="F78" s="371">
        <v>-1.375</v>
      </c>
      <c r="G78" s="371">
        <v>-1.375</v>
      </c>
      <c r="H78" s="371">
        <v>-1.375</v>
      </c>
      <c r="I78" s="371">
        <v>-1.375</v>
      </c>
      <c r="J78" s="371" t="s">
        <v>322</v>
      </c>
      <c r="K78" s="371" t="s">
        <v>322</v>
      </c>
      <c r="L78" s="545" t="s">
        <v>322</v>
      </c>
    </row>
    <row r="79" spans="1:12">
      <c r="A79" s="556"/>
      <c r="B79" s="373" t="s">
        <v>352</v>
      </c>
      <c r="C79" s="374"/>
      <c r="D79" s="375">
        <v>-0.25</v>
      </c>
      <c r="E79" s="375">
        <v>-0.25</v>
      </c>
      <c r="F79" s="375">
        <v>-0.25</v>
      </c>
      <c r="G79" s="375">
        <v>-0.25</v>
      </c>
      <c r="H79" s="375">
        <v>-0.375</v>
      </c>
      <c r="I79" s="375">
        <v>-0.375</v>
      </c>
      <c r="J79" s="375">
        <v>-0.5</v>
      </c>
      <c r="K79" s="375">
        <v>-0.5</v>
      </c>
      <c r="L79" s="548" t="s">
        <v>322</v>
      </c>
    </row>
    <row r="80" spans="1:12">
      <c r="A80" s="537" t="s">
        <v>353</v>
      </c>
      <c r="B80" s="378" t="s">
        <v>354</v>
      </c>
      <c r="C80" s="379"/>
      <c r="D80" s="558">
        <v>0</v>
      </c>
      <c r="E80" s="558">
        <v>0</v>
      </c>
      <c r="F80" s="558">
        <v>0</v>
      </c>
      <c r="G80" s="558">
        <v>0</v>
      </c>
      <c r="H80" s="558">
        <v>0</v>
      </c>
      <c r="I80" s="380">
        <v>0</v>
      </c>
      <c r="J80" s="380">
        <v>0</v>
      </c>
      <c r="K80" s="380">
        <v>0</v>
      </c>
      <c r="L80" s="559" t="s">
        <v>322</v>
      </c>
    </row>
    <row r="81" spans="1:12">
      <c r="A81" s="560" t="s">
        <v>355</v>
      </c>
      <c r="B81" s="561" t="s">
        <v>356</v>
      </c>
      <c r="C81" s="562"/>
      <c r="D81" s="395">
        <v>-0.25</v>
      </c>
      <c r="E81" s="395">
        <v>-0.25</v>
      </c>
      <c r="F81" s="395">
        <v>-0.25</v>
      </c>
      <c r="G81" s="395">
        <v>-0.25</v>
      </c>
      <c r="H81" s="395">
        <v>-0.25</v>
      </c>
      <c r="I81" s="395">
        <v>-0.25</v>
      </c>
      <c r="J81" s="395">
        <v>-0.25</v>
      </c>
      <c r="K81" s="395">
        <v>-0.25</v>
      </c>
      <c r="L81" s="538">
        <v>-0.25</v>
      </c>
    </row>
    <row r="82" spans="1:12">
      <c r="A82" s="399"/>
      <c r="B82" s="389" t="s">
        <v>357</v>
      </c>
      <c r="C82" s="351"/>
      <c r="D82" s="390">
        <v>-0.25</v>
      </c>
      <c r="E82" s="390">
        <v>-0.25</v>
      </c>
      <c r="F82" s="390">
        <v>-0.25</v>
      </c>
      <c r="G82" s="390">
        <v>-0.375</v>
      </c>
      <c r="H82" s="390">
        <v>-0.5</v>
      </c>
      <c r="I82" s="390">
        <v>-0.5</v>
      </c>
      <c r="J82" s="390">
        <v>-0.75</v>
      </c>
      <c r="K82" s="390">
        <v>-1</v>
      </c>
      <c r="L82" s="563">
        <v>-1.25</v>
      </c>
    </row>
    <row r="83" spans="1:12">
      <c r="A83" s="404" t="s">
        <v>362</v>
      </c>
      <c r="B83" s="405" t="s">
        <v>363</v>
      </c>
      <c r="C83" s="394"/>
      <c r="D83" s="406">
        <v>-0.125</v>
      </c>
      <c r="E83" s="406">
        <v>-0.125</v>
      </c>
      <c r="F83" s="406">
        <v>-0.125</v>
      </c>
      <c r="G83" s="406">
        <v>-0.125</v>
      </c>
      <c r="H83" s="406">
        <v>-0.125</v>
      </c>
      <c r="I83" s="375">
        <v>-0.125</v>
      </c>
      <c r="J83" s="375">
        <v>-0.125</v>
      </c>
      <c r="K83" s="375" t="s">
        <v>322</v>
      </c>
      <c r="L83" s="564" t="s">
        <v>322</v>
      </c>
    </row>
    <row r="84" spans="1:12">
      <c r="A84" s="539"/>
      <c r="B84" s="385"/>
      <c r="C84" s="385"/>
      <c r="D84" s="386"/>
      <c r="E84" s="386"/>
      <c r="F84" s="386"/>
      <c r="G84" s="386"/>
      <c r="H84" s="386"/>
      <c r="I84" s="386"/>
      <c r="J84" s="386"/>
      <c r="K84" s="386"/>
      <c r="L84" s="565"/>
    </row>
    <row r="85" spans="1:12">
      <c r="A85" s="488"/>
      <c r="B85" s="489"/>
      <c r="C85" s="489"/>
      <c r="D85" s="489"/>
      <c r="E85" s="489"/>
      <c r="F85" s="489"/>
      <c r="G85" s="489"/>
      <c r="H85" s="489"/>
      <c r="I85" s="489"/>
      <c r="J85" s="489"/>
      <c r="K85" s="489"/>
      <c r="L85" s="490"/>
    </row>
    <row r="86" spans="1:12">
      <c r="A86" s="491" t="s">
        <v>364</v>
      </c>
      <c r="B86" s="492"/>
      <c r="C86" s="492"/>
      <c r="D86" s="492"/>
      <c r="E86" s="566" t="s">
        <v>387</v>
      </c>
      <c r="F86" s="567"/>
      <c r="G86" s="567" t="s">
        <v>388</v>
      </c>
      <c r="H86" s="567" t="s">
        <v>188</v>
      </c>
      <c r="I86" s="493" t="s">
        <v>389</v>
      </c>
      <c r="J86" s="566" t="s">
        <v>291</v>
      </c>
      <c r="K86" s="567"/>
      <c r="L86" s="568"/>
    </row>
    <row r="87" spans="1:12" ht="12.75" customHeight="1">
      <c r="A87" s="569"/>
      <c r="B87" s="626" t="s">
        <v>300</v>
      </c>
      <c r="C87" s="614"/>
      <c r="D87" s="270">
        <v>-0.75</v>
      </c>
      <c r="E87" s="613" t="s">
        <v>390</v>
      </c>
      <c r="F87" s="614"/>
      <c r="G87" s="621">
        <v>360</v>
      </c>
      <c r="H87" s="621">
        <v>360</v>
      </c>
      <c r="I87" s="621" t="s">
        <v>322</v>
      </c>
      <c r="J87" s="1871" t="s">
        <v>292</v>
      </c>
      <c r="K87" s="1872"/>
      <c r="L87" s="1875">
        <v>1595</v>
      </c>
    </row>
    <row r="88" spans="1:12" ht="15" customHeight="1">
      <c r="A88" s="569" t="s">
        <v>429</v>
      </c>
      <c r="B88" s="627" t="s">
        <v>299</v>
      </c>
      <c r="C88" s="616"/>
      <c r="D88" s="273">
        <v>-0.5</v>
      </c>
      <c r="E88" s="615" t="s">
        <v>391</v>
      </c>
      <c r="F88" s="616"/>
      <c r="G88" s="622">
        <v>240</v>
      </c>
      <c r="H88" s="622">
        <v>360</v>
      </c>
      <c r="I88" s="622">
        <v>120</v>
      </c>
      <c r="J88" s="1871"/>
      <c r="K88" s="1872"/>
      <c r="L88" s="1875"/>
    </row>
    <row r="89" spans="1:12" ht="12.75" customHeight="1">
      <c r="A89" s="569" t="s">
        <v>430</v>
      </c>
      <c r="B89" s="626" t="s">
        <v>298</v>
      </c>
      <c r="C89" s="614"/>
      <c r="D89" s="631">
        <v>-0.25</v>
      </c>
      <c r="E89" s="613" t="s">
        <v>392</v>
      </c>
      <c r="F89" s="614"/>
      <c r="G89" s="621">
        <v>360</v>
      </c>
      <c r="H89" s="621">
        <v>480</v>
      </c>
      <c r="I89" s="621">
        <v>120</v>
      </c>
      <c r="J89" s="1871"/>
      <c r="K89" s="1872"/>
      <c r="L89" s="1875"/>
    </row>
    <row r="90" spans="1:12" ht="12.75" customHeight="1">
      <c r="A90" s="570"/>
      <c r="B90" s="632" t="s">
        <v>431</v>
      </c>
      <c r="C90" s="633"/>
      <c r="D90" s="276">
        <v>0</v>
      </c>
      <c r="E90" s="615" t="s">
        <v>393</v>
      </c>
      <c r="F90" s="616"/>
      <c r="G90" s="622">
        <v>180</v>
      </c>
      <c r="H90" s="622">
        <v>180</v>
      </c>
      <c r="I90" s="622" t="s">
        <v>322</v>
      </c>
      <c r="J90" s="1871"/>
      <c r="K90" s="1872"/>
      <c r="L90" s="1875"/>
    </row>
    <row r="91" spans="1:12" ht="12.75" customHeight="1">
      <c r="A91" s="415" t="s">
        <v>200</v>
      </c>
      <c r="B91" s="626" t="s">
        <v>367</v>
      </c>
      <c r="C91" s="614"/>
      <c r="D91" s="270">
        <v>0</v>
      </c>
      <c r="E91" s="613" t="s">
        <v>394</v>
      </c>
      <c r="F91" s="614"/>
      <c r="G91" s="621">
        <v>360</v>
      </c>
      <c r="H91" s="621">
        <v>360</v>
      </c>
      <c r="I91" s="621" t="s">
        <v>322</v>
      </c>
      <c r="J91" s="1871"/>
      <c r="K91" s="1872"/>
      <c r="L91" s="1875"/>
    </row>
    <row r="92" spans="1:12" ht="12.75" customHeight="1">
      <c r="A92" s="415"/>
      <c r="B92" s="627" t="s">
        <v>372</v>
      </c>
      <c r="C92" s="616"/>
      <c r="D92" s="273">
        <v>-0.15</v>
      </c>
      <c r="E92" s="615" t="s">
        <v>395</v>
      </c>
      <c r="F92" s="616"/>
      <c r="G92" s="622">
        <v>240</v>
      </c>
      <c r="H92" s="622">
        <v>360</v>
      </c>
      <c r="I92" s="622">
        <v>120</v>
      </c>
      <c r="J92" s="1871"/>
      <c r="K92" s="1872"/>
      <c r="L92" s="1875"/>
    </row>
    <row r="93" spans="1:12" ht="12.75" customHeight="1">
      <c r="A93" s="425"/>
      <c r="B93" s="628" t="s">
        <v>375</v>
      </c>
      <c r="C93" s="629"/>
      <c r="D93" s="630">
        <v>-0.3</v>
      </c>
      <c r="E93" s="617" t="s">
        <v>396</v>
      </c>
      <c r="F93" s="618"/>
      <c r="G93" s="623">
        <v>360</v>
      </c>
      <c r="H93" s="623">
        <v>480</v>
      </c>
      <c r="I93" s="623">
        <v>120</v>
      </c>
      <c r="J93" s="1873"/>
      <c r="K93" s="1874"/>
      <c r="L93" s="1876"/>
    </row>
    <row r="94" spans="1:12" ht="15.75" customHeight="1">
      <c r="A94" s="427" t="s">
        <v>432</v>
      </c>
      <c r="B94" s="405" t="s">
        <v>380</v>
      </c>
      <c r="C94" s="394"/>
      <c r="D94" s="406">
        <v>-0.05</v>
      </c>
      <c r="E94" s="619" t="s">
        <v>397</v>
      </c>
      <c r="F94" s="620"/>
      <c r="G94" s="624">
        <v>480</v>
      </c>
      <c r="H94" s="624">
        <v>480</v>
      </c>
      <c r="I94" s="625" t="s">
        <v>322</v>
      </c>
      <c r="J94" s="571"/>
      <c r="K94" s="367"/>
      <c r="L94" s="572"/>
    </row>
    <row r="95" spans="1:12" ht="15" customHeight="1">
      <c r="A95" s="573" t="s">
        <v>301</v>
      </c>
      <c r="B95" s="532"/>
      <c r="C95" s="532"/>
      <c r="D95" s="532"/>
      <c r="E95" s="574" t="s">
        <v>398</v>
      </c>
      <c r="F95" s="489"/>
      <c r="G95" s="489"/>
      <c r="H95" s="489"/>
      <c r="I95" s="489"/>
      <c r="J95" s="575"/>
      <c r="K95" s="532"/>
      <c r="L95" s="533"/>
    </row>
    <row r="96" spans="1:12" ht="15.75" customHeight="1" thickBot="1">
      <c r="A96" s="573" t="s">
        <v>302</v>
      </c>
      <c r="B96" s="532"/>
      <c r="C96" s="532"/>
      <c r="D96" s="532"/>
      <c r="E96" s="574" t="s">
        <v>399</v>
      </c>
      <c r="F96" s="489"/>
      <c r="G96" s="489"/>
      <c r="H96" s="489"/>
      <c r="I96" s="489"/>
      <c r="J96" s="575"/>
      <c r="K96" s="532"/>
      <c r="L96" s="533"/>
    </row>
    <row r="97" spans="1:12" ht="16.5" thickTop="1">
      <c r="A97" s="573" t="s">
        <v>433</v>
      </c>
      <c r="B97" s="532"/>
      <c r="C97" s="532"/>
      <c r="D97" s="532"/>
      <c r="E97" s="576" t="s">
        <v>365</v>
      </c>
      <c r="F97" s="577"/>
      <c r="G97" s="577"/>
      <c r="H97" s="577"/>
      <c r="I97" s="577"/>
      <c r="J97" s="578" t="s">
        <v>366</v>
      </c>
      <c r="K97" s="579"/>
      <c r="L97" s="580"/>
    </row>
    <row r="98" spans="1:12">
      <c r="A98" s="573" t="s">
        <v>434</v>
      </c>
      <c r="B98" s="532"/>
      <c r="C98" s="532"/>
      <c r="D98" s="532"/>
      <c r="E98" s="417" t="s">
        <v>368</v>
      </c>
      <c r="F98" s="418"/>
      <c r="G98" s="581" t="s">
        <v>369</v>
      </c>
      <c r="H98" s="581"/>
      <c r="I98" s="581"/>
      <c r="J98" s="417" t="s">
        <v>370</v>
      </c>
      <c r="K98" s="418" t="s">
        <v>435</v>
      </c>
      <c r="L98" s="582"/>
    </row>
    <row r="99" spans="1:12">
      <c r="A99" s="573" t="s">
        <v>436</v>
      </c>
      <c r="B99" s="532"/>
      <c r="C99" s="532"/>
      <c r="D99" s="532"/>
      <c r="E99" s="421" t="s">
        <v>373</v>
      </c>
      <c r="F99" s="423"/>
      <c r="G99" s="583">
        <v>5</v>
      </c>
      <c r="H99" s="583"/>
      <c r="I99" s="583"/>
      <c r="J99" s="421" t="s">
        <v>374</v>
      </c>
      <c r="K99" s="423" t="s">
        <v>437</v>
      </c>
      <c r="L99" s="584"/>
    </row>
    <row r="100" spans="1:12">
      <c r="A100" s="573" t="s">
        <v>306</v>
      </c>
      <c r="B100" s="532"/>
      <c r="C100" s="532"/>
      <c r="D100" s="532"/>
      <c r="E100" s="417" t="s">
        <v>376</v>
      </c>
      <c r="F100" s="418"/>
      <c r="G100" s="581" t="s">
        <v>377</v>
      </c>
      <c r="H100" s="581"/>
      <c r="I100" s="581"/>
      <c r="J100" s="417" t="s">
        <v>378</v>
      </c>
      <c r="K100" s="418">
        <v>660</v>
      </c>
      <c r="L100" s="582"/>
    </row>
    <row r="101" spans="1:12">
      <c r="A101" s="573" t="s">
        <v>438</v>
      </c>
      <c r="B101" s="532"/>
      <c r="C101" s="532"/>
      <c r="D101" s="532"/>
      <c r="E101" s="421" t="s">
        <v>381</v>
      </c>
      <c r="F101" s="423"/>
      <c r="G101" s="583" t="s">
        <v>382</v>
      </c>
      <c r="H101" s="583"/>
      <c r="I101" s="583"/>
      <c r="J101" s="421" t="s">
        <v>383</v>
      </c>
      <c r="K101" s="428">
        <v>90</v>
      </c>
      <c r="L101" s="585"/>
    </row>
    <row r="102" spans="1:12" ht="16.5" thickBot="1">
      <c r="A102" s="586"/>
      <c r="B102" s="587"/>
      <c r="C102" s="587"/>
      <c r="D102" s="587"/>
      <c r="E102" s="588" t="s">
        <v>385</v>
      </c>
      <c r="F102" s="589"/>
      <c r="G102" s="590" t="s">
        <v>386</v>
      </c>
      <c r="H102" s="590"/>
      <c r="I102" s="591"/>
      <c r="J102" s="588"/>
      <c r="K102" s="592"/>
      <c r="L102" s="593"/>
    </row>
    <row r="109" spans="1:12">
      <c r="C109" s="594"/>
    </row>
    <row r="155" spans="5:8">
      <c r="H155" s="595"/>
    </row>
    <row r="156" spans="5:8">
      <c r="E156" s="596"/>
      <c r="H156" s="595"/>
    </row>
  </sheetData>
  <mergeCells count="8">
    <mergeCell ref="J87:K93"/>
    <mergeCell ref="L87:L93"/>
    <mergeCell ref="D1:K1"/>
    <mergeCell ref="D2:G5"/>
    <mergeCell ref="I3:J3"/>
    <mergeCell ref="I4:K4"/>
    <mergeCell ref="I5:K5"/>
    <mergeCell ref="I6:K6"/>
  </mergeCells>
  <pageMargins left="0.7" right="0.7" top="0.75" bottom="0.75" header="0.3" footer="0.3"/>
  <pageSetup scale="2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DCFC6-8871-450E-B01F-509A4E8ECC80}">
  <sheetPr>
    <pageSetUpPr fitToPage="1"/>
  </sheetPr>
  <dimension ref="A1:Y46"/>
  <sheetViews>
    <sheetView zoomScale="55" zoomScaleNormal="55" workbookViewId="0">
      <selection activeCell="J13" sqref="J13:M13"/>
    </sheetView>
  </sheetViews>
  <sheetFormatPr defaultRowHeight="15"/>
  <cols>
    <col min="2" max="13" width="5" customWidth="1"/>
    <col min="15" max="15" width="14.140625" bestFit="1" customWidth="1"/>
    <col min="16" max="16" width="10" bestFit="1" customWidth="1"/>
    <col min="17" max="17" width="16.28515625" bestFit="1" customWidth="1"/>
    <col min="18" max="18" width="24.5703125" bestFit="1" customWidth="1"/>
    <col min="19" max="19" width="16.85546875" customWidth="1"/>
    <col min="20" max="22" width="10" bestFit="1" customWidth="1"/>
    <col min="23" max="23" width="13.140625" customWidth="1"/>
    <col min="24" max="24" width="10" bestFit="1" customWidth="1"/>
    <col min="25" max="25" width="16.5703125" bestFit="1" customWidth="1"/>
  </cols>
  <sheetData>
    <row r="1" spans="1:25" s="636" customFormat="1" ht="30.75">
      <c r="A1" s="634"/>
      <c r="B1" s="244"/>
      <c r="C1" s="244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1894" t="s">
        <v>0</v>
      </c>
      <c r="O1" s="1877"/>
      <c r="P1" s="1877"/>
      <c r="Q1" s="1877"/>
      <c r="R1" s="1877"/>
      <c r="S1" s="1877"/>
      <c r="T1" s="1877"/>
      <c r="U1" s="1877"/>
      <c r="V1" s="1877"/>
      <c r="W1" s="1877"/>
      <c r="X1" s="1877"/>
      <c r="Y1" s="1895"/>
    </row>
    <row r="2" spans="1:25" s="636" customFormat="1" ht="15" customHeight="1">
      <c r="A2" s="246"/>
      <c r="B2" s="247"/>
      <c r="C2" s="247"/>
      <c r="D2" s="1869"/>
      <c r="E2" s="1870"/>
      <c r="F2" s="1870"/>
      <c r="G2" s="1870"/>
      <c r="H2" s="248"/>
      <c r="W2" s="245"/>
      <c r="X2" s="245"/>
      <c r="Y2" s="249"/>
    </row>
    <row r="3" spans="1:25" s="636" customFormat="1" ht="15.75">
      <c r="A3" s="246"/>
      <c r="B3" s="247"/>
      <c r="C3" s="247"/>
      <c r="D3" s="1870"/>
      <c r="E3" s="1870"/>
      <c r="F3" s="1870"/>
      <c r="G3" s="1870"/>
      <c r="H3" s="245"/>
      <c r="W3" s="1613">
        <f>SUM('NewRez Calc Sheet'!T2)</f>
        <v>45070</v>
      </c>
      <c r="X3" s="1613"/>
      <c r="Y3" s="7" t="s">
        <v>1</v>
      </c>
    </row>
    <row r="4" spans="1:25" s="636" customFormat="1" ht="15.75">
      <c r="A4" s="246"/>
      <c r="B4" s="247"/>
      <c r="C4" s="247"/>
      <c r="D4" s="1870"/>
      <c r="E4" s="1870"/>
      <c r="F4" s="1870"/>
      <c r="G4" s="1870"/>
      <c r="H4" s="245"/>
      <c r="W4" s="1802" t="s">
        <v>3</v>
      </c>
      <c r="X4" s="1802"/>
      <c r="Y4" s="1803"/>
    </row>
    <row r="5" spans="1:25" s="636" customFormat="1" ht="15" customHeight="1">
      <c r="A5" s="246"/>
      <c r="B5" s="247"/>
      <c r="C5" s="247"/>
      <c r="D5" s="1870"/>
      <c r="E5" s="1870"/>
      <c r="F5" s="1870"/>
      <c r="G5" s="1870"/>
      <c r="H5" s="245"/>
      <c r="W5" s="1621" t="s">
        <v>283</v>
      </c>
      <c r="X5" s="1621"/>
      <c r="Y5" s="1622"/>
    </row>
    <row r="6" spans="1:25" s="636" customFormat="1" ht="15.75">
      <c r="A6" s="637"/>
      <c r="B6" s="247"/>
      <c r="C6" s="247"/>
      <c r="D6" s="251"/>
      <c r="E6" s="251"/>
      <c r="F6" s="251"/>
      <c r="G6" s="251"/>
      <c r="H6" s="245"/>
      <c r="W6" s="1616" t="s">
        <v>5</v>
      </c>
      <c r="X6" s="1616"/>
      <c r="Y6" s="1617"/>
    </row>
    <row r="7" spans="1:25" s="636" customFormat="1">
      <c r="A7" s="637"/>
      <c r="Y7" s="638"/>
    </row>
    <row r="8" spans="1:25" s="636" customFormat="1" ht="36">
      <c r="A8" s="1880" t="s">
        <v>442</v>
      </c>
      <c r="B8" s="1881"/>
      <c r="C8" s="1881"/>
      <c r="D8" s="1881"/>
      <c r="E8" s="1881"/>
      <c r="F8" s="1881"/>
      <c r="G8" s="1881"/>
      <c r="H8" s="1881"/>
      <c r="I8" s="1881"/>
      <c r="J8" s="1881"/>
      <c r="K8" s="1881"/>
      <c r="L8" s="1881"/>
      <c r="M8" s="1881"/>
      <c r="N8" s="1881"/>
      <c r="O8" s="1881"/>
      <c r="P8" s="1881"/>
      <c r="Q8" s="1881"/>
      <c r="R8" s="1881"/>
      <c r="S8" s="1881"/>
      <c r="T8" s="1881"/>
      <c r="U8" s="1881"/>
      <c r="V8" s="1881"/>
      <c r="W8" s="1881"/>
      <c r="X8" s="1881"/>
      <c r="Y8" s="1882"/>
    </row>
    <row r="9" spans="1:25" s="636" customFormat="1" ht="18.75">
      <c r="A9" s="1883"/>
      <c r="B9" s="1884"/>
      <c r="C9" s="1884"/>
      <c r="D9" s="1884"/>
      <c r="E9" s="1884"/>
      <c r="F9" s="1884"/>
      <c r="G9" s="1884"/>
      <c r="H9" s="1884"/>
      <c r="I9" s="1884"/>
      <c r="J9" s="1884"/>
      <c r="K9" s="1884"/>
      <c r="L9" s="1884"/>
      <c r="M9" s="1884"/>
      <c r="N9" s="1884"/>
      <c r="O9" s="1884"/>
      <c r="P9" s="1884"/>
      <c r="Q9" s="1884"/>
      <c r="R9" s="1884"/>
      <c r="S9" s="1884"/>
      <c r="T9" s="1884"/>
      <c r="U9" s="1884"/>
      <c r="V9" s="1884"/>
      <c r="W9" s="1884"/>
      <c r="X9" s="1884"/>
      <c r="Y9" s="1885"/>
    </row>
    <row r="10" spans="1:25" ht="18.75">
      <c r="A10" s="639"/>
      <c r="B10" s="640"/>
      <c r="C10" s="640"/>
      <c r="D10" s="640"/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1"/>
    </row>
    <row r="11" spans="1:25" ht="21" thickBot="1">
      <c r="A11" s="642"/>
      <c r="B11" s="1886" t="s">
        <v>482</v>
      </c>
      <c r="C11" s="1886"/>
      <c r="D11" s="1886"/>
      <c r="E11" s="1886"/>
      <c r="F11" s="1886"/>
      <c r="G11" s="1886"/>
      <c r="H11" s="1886"/>
      <c r="I11" s="1886"/>
      <c r="J11" s="1886"/>
      <c r="K11" s="1886"/>
      <c r="L11" s="1886"/>
      <c r="M11" s="1886"/>
      <c r="N11" s="643"/>
      <c r="O11" s="1887" t="s">
        <v>483</v>
      </c>
      <c r="P11" s="1887"/>
      <c r="Q11" s="1887"/>
      <c r="R11" s="1887"/>
      <c r="S11" s="1887"/>
      <c r="T11" s="1887"/>
      <c r="U11" s="1887"/>
      <c r="V11" s="1887"/>
      <c r="W11" s="1887"/>
      <c r="X11" s="1887"/>
      <c r="Y11" s="1888"/>
    </row>
    <row r="12" spans="1:25" ht="19.5" thickBot="1">
      <c r="A12" s="88"/>
      <c r="B12" s="1889" t="s">
        <v>443</v>
      </c>
      <c r="C12" s="1890"/>
      <c r="D12" s="1890"/>
      <c r="E12" s="1890"/>
      <c r="F12" s="1891" t="s">
        <v>286</v>
      </c>
      <c r="G12" s="1891"/>
      <c r="H12" s="1891"/>
      <c r="I12" s="1891"/>
      <c r="J12" s="1891" t="s">
        <v>444</v>
      </c>
      <c r="K12" s="1891"/>
      <c r="L12" s="1891"/>
      <c r="M12" s="1892"/>
      <c r="N12" s="644"/>
      <c r="O12" s="1889" t="s">
        <v>321</v>
      </c>
      <c r="P12" s="1890"/>
      <c r="Q12" s="1890"/>
      <c r="R12" s="1890"/>
      <c r="S12" s="1893"/>
      <c r="T12" s="646">
        <v>0.55000000000000004</v>
      </c>
      <c r="U12" s="647">
        <v>0.6</v>
      </c>
      <c r="V12" s="646">
        <v>0.65</v>
      </c>
      <c r="W12" s="647">
        <v>0.7</v>
      </c>
      <c r="X12" s="647">
        <v>0.75</v>
      </c>
      <c r="Y12" s="648">
        <v>0.8</v>
      </c>
    </row>
    <row r="13" spans="1:25" ht="18.75">
      <c r="A13" s="649"/>
      <c r="B13" s="1902">
        <v>6.75</v>
      </c>
      <c r="C13" s="1903"/>
      <c r="D13" s="1903"/>
      <c r="E13" s="1904"/>
      <c r="F13" s="1896">
        <f>SUM('Hampton Calcs'!B3-'Hampton Calcs'!J3)</f>
        <v>96.350000000000009</v>
      </c>
      <c r="G13" s="1896"/>
      <c r="H13" s="1896"/>
      <c r="I13" s="1896"/>
      <c r="J13" s="1896">
        <f>SUM('Hampton Calcs'!F3-'Hampton Calcs'!J3)</f>
        <v>96.350000000000009</v>
      </c>
      <c r="K13" s="1896"/>
      <c r="L13" s="1896"/>
      <c r="M13" s="1896"/>
      <c r="N13" s="651"/>
      <c r="O13" s="1905" t="s">
        <v>484</v>
      </c>
      <c r="P13" s="1906"/>
      <c r="Q13" s="1906"/>
      <c r="R13" s="1909" t="s">
        <v>320</v>
      </c>
      <c r="S13" s="1910"/>
      <c r="T13" s="652">
        <v>1.125</v>
      </c>
      <c r="U13" s="653">
        <v>1.125</v>
      </c>
      <c r="V13" s="653">
        <v>0.875</v>
      </c>
      <c r="W13" s="653">
        <v>0.125</v>
      </c>
      <c r="X13" s="653">
        <v>-0.375</v>
      </c>
      <c r="Y13" s="654">
        <v>-1.125</v>
      </c>
    </row>
    <row r="14" spans="1:25" ht="18.75">
      <c r="A14" s="649"/>
      <c r="B14" s="1899">
        <v>6.875</v>
      </c>
      <c r="C14" s="1900"/>
      <c r="D14" s="1900"/>
      <c r="E14" s="1901"/>
      <c r="F14" s="1896">
        <f>SUM('Hampton Calcs'!B4-'Hampton Calcs'!J4)</f>
        <v>96.7</v>
      </c>
      <c r="G14" s="1896"/>
      <c r="H14" s="1896"/>
      <c r="I14" s="1896"/>
      <c r="J14" s="1896">
        <f>SUM('Hampton Calcs'!F4-'Hampton Calcs'!J4)</f>
        <v>96.7</v>
      </c>
      <c r="K14" s="1896"/>
      <c r="L14" s="1896"/>
      <c r="M14" s="1896"/>
      <c r="N14" s="651"/>
      <c r="O14" s="1907"/>
      <c r="P14" s="1908"/>
      <c r="Q14" s="1908"/>
      <c r="R14" s="1897" t="s">
        <v>485</v>
      </c>
      <c r="S14" s="1898"/>
      <c r="T14" s="655">
        <v>1</v>
      </c>
      <c r="U14" s="656">
        <v>0.75</v>
      </c>
      <c r="V14" s="656">
        <v>0.5</v>
      </c>
      <c r="W14" s="656">
        <v>-0.25</v>
      </c>
      <c r="X14" s="656">
        <v>-0.75</v>
      </c>
      <c r="Y14" s="657">
        <v>-1.75</v>
      </c>
    </row>
    <row r="15" spans="1:25" ht="18.75">
      <c r="A15" s="649"/>
      <c r="B15" s="1899">
        <v>6.99</v>
      </c>
      <c r="C15" s="1900"/>
      <c r="D15" s="1900"/>
      <c r="E15" s="1901"/>
      <c r="F15" s="1896">
        <f>SUM('Hampton Calcs'!B5-'Hampton Calcs'!J5)</f>
        <v>97.075000000000003</v>
      </c>
      <c r="G15" s="1896"/>
      <c r="H15" s="1896"/>
      <c r="I15" s="1896"/>
      <c r="J15" s="1896">
        <f>SUM('Hampton Calcs'!F5-'Hampton Calcs'!J5)</f>
        <v>97.075000000000003</v>
      </c>
      <c r="K15" s="1896"/>
      <c r="L15" s="1896"/>
      <c r="M15" s="1896"/>
      <c r="N15" s="651"/>
      <c r="O15" s="1907"/>
      <c r="P15" s="1908"/>
      <c r="Q15" s="1908"/>
      <c r="R15" s="1897" t="s">
        <v>163</v>
      </c>
      <c r="S15" s="1898"/>
      <c r="T15" s="655">
        <v>0.5</v>
      </c>
      <c r="U15" s="656">
        <v>0.25</v>
      </c>
      <c r="V15" s="656">
        <v>0</v>
      </c>
      <c r="W15" s="656">
        <v>-0.75</v>
      </c>
      <c r="X15" s="656">
        <v>-1.25</v>
      </c>
      <c r="Y15" s="657">
        <v>-2.25</v>
      </c>
    </row>
    <row r="16" spans="1:25" ht="18.75">
      <c r="A16" s="649"/>
      <c r="B16" s="1899">
        <v>7.125</v>
      </c>
      <c r="C16" s="1900"/>
      <c r="D16" s="1900"/>
      <c r="E16" s="1901"/>
      <c r="F16" s="1896">
        <f>SUM('Hampton Calcs'!B6-'Hampton Calcs'!J6)</f>
        <v>97.45</v>
      </c>
      <c r="G16" s="1896"/>
      <c r="H16" s="1896"/>
      <c r="I16" s="1896"/>
      <c r="J16" s="1896">
        <f>SUM('Hampton Calcs'!F6-'Hampton Calcs'!J6)</f>
        <v>97.45</v>
      </c>
      <c r="K16" s="1896"/>
      <c r="L16" s="1896"/>
      <c r="M16" s="1896"/>
      <c r="N16" s="651"/>
      <c r="O16" s="1907"/>
      <c r="P16" s="1908"/>
      <c r="Q16" s="1908"/>
      <c r="R16" s="1897" t="s">
        <v>164</v>
      </c>
      <c r="S16" s="1898"/>
      <c r="T16" s="655">
        <v>0.25</v>
      </c>
      <c r="U16" s="656">
        <v>0</v>
      </c>
      <c r="V16" s="656">
        <v>-0.25</v>
      </c>
      <c r="W16" s="656">
        <v>-1</v>
      </c>
      <c r="X16" s="656">
        <v>-1.5</v>
      </c>
      <c r="Y16" s="657">
        <v>-2.75</v>
      </c>
    </row>
    <row r="17" spans="1:25" ht="18.75">
      <c r="A17" s="649"/>
      <c r="B17" s="1899">
        <f>SUM(B16+0.125)</f>
        <v>7.25</v>
      </c>
      <c r="C17" s="1900"/>
      <c r="D17" s="1900"/>
      <c r="E17" s="1901"/>
      <c r="F17" s="1896">
        <f>SUM('Hampton Calcs'!B7-'Hampton Calcs'!J7)</f>
        <v>97.825000000000003</v>
      </c>
      <c r="G17" s="1896"/>
      <c r="H17" s="1896"/>
      <c r="I17" s="1896"/>
      <c r="J17" s="1896">
        <f>SUM('Hampton Calcs'!F7-'Hampton Calcs'!J7)</f>
        <v>97.825000000000003</v>
      </c>
      <c r="K17" s="1896"/>
      <c r="L17" s="1896"/>
      <c r="M17" s="1896"/>
      <c r="N17" s="651"/>
      <c r="O17" s="1907"/>
      <c r="P17" s="1908"/>
      <c r="Q17" s="1908"/>
      <c r="R17" s="1897" t="s">
        <v>165</v>
      </c>
      <c r="S17" s="1898"/>
      <c r="T17" s="655">
        <v>-0.25</v>
      </c>
      <c r="U17" s="656">
        <v>-0.5</v>
      </c>
      <c r="V17" s="656">
        <v>-0.75</v>
      </c>
      <c r="W17" s="656">
        <v>-1.5</v>
      </c>
      <c r="X17" s="656">
        <v>-3</v>
      </c>
      <c r="Y17" s="658" t="s">
        <v>65</v>
      </c>
    </row>
    <row r="18" spans="1:25" ht="18.75">
      <c r="A18" s="649"/>
      <c r="B18" s="1899">
        <f t="shared" ref="B18:B34" si="0">SUM(B17+0.125)</f>
        <v>7.375</v>
      </c>
      <c r="C18" s="1900"/>
      <c r="D18" s="1900"/>
      <c r="E18" s="1901"/>
      <c r="F18" s="1896">
        <f>SUM('Hampton Calcs'!B8-'Hampton Calcs'!J8)</f>
        <v>98.2</v>
      </c>
      <c r="G18" s="1896"/>
      <c r="H18" s="1896"/>
      <c r="I18" s="1896"/>
      <c r="J18" s="1896">
        <f>SUM('Hampton Calcs'!F8-'Hampton Calcs'!J8)</f>
        <v>98.2</v>
      </c>
      <c r="K18" s="1896"/>
      <c r="L18" s="1896"/>
      <c r="M18" s="1896"/>
      <c r="N18" s="651"/>
      <c r="O18" s="1907"/>
      <c r="P18" s="1908"/>
      <c r="Q18" s="1908"/>
      <c r="R18" s="1897" t="s">
        <v>166</v>
      </c>
      <c r="S18" s="1898"/>
      <c r="T18" s="655">
        <v>-1</v>
      </c>
      <c r="U18" s="656">
        <v>-1.5</v>
      </c>
      <c r="V18" s="656">
        <v>-1.75</v>
      </c>
      <c r="W18" s="656">
        <v>-2.5</v>
      </c>
      <c r="X18" s="659">
        <v>-5</v>
      </c>
      <c r="Y18" s="658" t="s">
        <v>65</v>
      </c>
    </row>
    <row r="19" spans="1:25" ht="18.75">
      <c r="A19" s="649"/>
      <c r="B19" s="1899">
        <f t="shared" si="0"/>
        <v>7.5</v>
      </c>
      <c r="C19" s="1900"/>
      <c r="D19" s="1900"/>
      <c r="E19" s="1901"/>
      <c r="F19" s="1896">
        <f>SUM('Hampton Calcs'!B9-'Hampton Calcs'!J9)</f>
        <v>98.55</v>
      </c>
      <c r="G19" s="1896"/>
      <c r="H19" s="1896"/>
      <c r="I19" s="1896"/>
      <c r="J19" s="1896">
        <f>SUM('Hampton Calcs'!F9-'Hampton Calcs'!J9)</f>
        <v>98.55</v>
      </c>
      <c r="K19" s="1896"/>
      <c r="L19" s="1896"/>
      <c r="M19" s="1896"/>
      <c r="N19" s="651"/>
      <c r="O19" s="1907"/>
      <c r="P19" s="1908"/>
      <c r="Q19" s="1908"/>
      <c r="R19" s="1897" t="s">
        <v>167</v>
      </c>
      <c r="S19" s="1898"/>
      <c r="T19" s="660" t="s">
        <v>65</v>
      </c>
      <c r="U19" s="659" t="s">
        <v>65</v>
      </c>
      <c r="V19" s="659" t="s">
        <v>65</v>
      </c>
      <c r="W19" s="659" t="s">
        <v>65</v>
      </c>
      <c r="X19" s="659" t="s">
        <v>65</v>
      </c>
      <c r="Y19" s="657" t="s">
        <v>65</v>
      </c>
    </row>
    <row r="20" spans="1:25" ht="18.75">
      <c r="A20" s="649"/>
      <c r="B20" s="1899">
        <f t="shared" si="0"/>
        <v>7.625</v>
      </c>
      <c r="C20" s="1900"/>
      <c r="D20" s="1900"/>
      <c r="E20" s="1901"/>
      <c r="F20" s="1896">
        <f>SUM('Hampton Calcs'!B10-'Hampton Calcs'!J10)</f>
        <v>98.924999999999997</v>
      </c>
      <c r="G20" s="1896"/>
      <c r="H20" s="1896"/>
      <c r="I20" s="1896"/>
      <c r="J20" s="1896">
        <f>SUM('Hampton Calcs'!F10-'Hampton Calcs'!J10)</f>
        <v>98.924999999999997</v>
      </c>
      <c r="K20" s="1896"/>
      <c r="L20" s="1896"/>
      <c r="M20" s="1896"/>
      <c r="N20" s="651"/>
      <c r="O20" s="1907"/>
      <c r="P20" s="1908"/>
      <c r="Q20" s="1908"/>
      <c r="R20" s="1897" t="s">
        <v>168</v>
      </c>
      <c r="S20" s="1898"/>
      <c r="T20" s="660" t="s">
        <v>65</v>
      </c>
      <c r="U20" s="659" t="s">
        <v>65</v>
      </c>
      <c r="V20" s="659" t="s">
        <v>65</v>
      </c>
      <c r="W20" s="659" t="s">
        <v>65</v>
      </c>
      <c r="X20" s="659" t="s">
        <v>65</v>
      </c>
      <c r="Y20" s="657" t="s">
        <v>65</v>
      </c>
    </row>
    <row r="21" spans="1:25" ht="19.5" thickBot="1">
      <c r="A21" s="649"/>
      <c r="B21" s="1899">
        <f t="shared" si="0"/>
        <v>7.75</v>
      </c>
      <c r="C21" s="1900"/>
      <c r="D21" s="1900"/>
      <c r="E21" s="1901"/>
      <c r="F21" s="1896">
        <f>SUM('Hampton Calcs'!B11-'Hampton Calcs'!J11)</f>
        <v>99.3</v>
      </c>
      <c r="G21" s="1896"/>
      <c r="H21" s="1896"/>
      <c r="I21" s="1896"/>
      <c r="J21" s="1896">
        <f>SUM('Hampton Calcs'!F11-'Hampton Calcs'!J11)</f>
        <v>99.3</v>
      </c>
      <c r="K21" s="1896"/>
      <c r="L21" s="1896"/>
      <c r="M21" s="1896"/>
      <c r="N21" s="651"/>
      <c r="O21" s="1907"/>
      <c r="P21" s="1908"/>
      <c r="Q21" s="1908"/>
      <c r="R21" s="1912" t="s">
        <v>486</v>
      </c>
      <c r="S21" s="1913"/>
      <c r="T21" s="661">
        <v>-1.25</v>
      </c>
      <c r="U21" s="662">
        <v>-1.75</v>
      </c>
      <c r="V21" s="662">
        <v>-2.25</v>
      </c>
      <c r="W21" s="663" t="s">
        <v>65</v>
      </c>
      <c r="X21" s="662" t="s">
        <v>65</v>
      </c>
      <c r="Y21" s="664" t="s">
        <v>65</v>
      </c>
    </row>
    <row r="22" spans="1:25" ht="18.75">
      <c r="A22" s="649"/>
      <c r="B22" s="1899">
        <f t="shared" si="0"/>
        <v>7.875</v>
      </c>
      <c r="C22" s="1900"/>
      <c r="D22" s="1900"/>
      <c r="E22" s="1901"/>
      <c r="F22" s="1896">
        <f>SUM('Hampton Calcs'!B12-'Hampton Calcs'!J12)</f>
        <v>99.65</v>
      </c>
      <c r="G22" s="1896"/>
      <c r="H22" s="1896"/>
      <c r="I22" s="1896"/>
      <c r="J22" s="1896">
        <f>SUM('Hampton Calcs'!F12-'Hampton Calcs'!J12)</f>
        <v>99.65</v>
      </c>
      <c r="K22" s="1896"/>
      <c r="L22" s="1896"/>
      <c r="M22" s="1896"/>
      <c r="N22" s="651"/>
      <c r="O22" s="1914" t="s">
        <v>321</v>
      </c>
      <c r="P22" s="1915"/>
      <c r="Q22" s="1915"/>
      <c r="R22" s="1918" t="s">
        <v>487</v>
      </c>
      <c r="S22" s="1918"/>
      <c r="T22" s="652">
        <v>0.75</v>
      </c>
      <c r="U22" s="653">
        <v>0.75</v>
      </c>
      <c r="V22" s="653">
        <v>0.75</v>
      </c>
      <c r="W22" s="653">
        <v>0.75</v>
      </c>
      <c r="X22" s="653">
        <v>0.75</v>
      </c>
      <c r="Y22" s="654">
        <v>0.75</v>
      </c>
    </row>
    <row r="23" spans="1:25" ht="19.5" thickBot="1">
      <c r="A23" s="649"/>
      <c r="B23" s="1899">
        <v>7.99</v>
      </c>
      <c r="C23" s="1900"/>
      <c r="D23" s="1900"/>
      <c r="E23" s="1901"/>
      <c r="F23" s="1896">
        <f>SUM('Hampton Calcs'!B13-'Hampton Calcs'!J13)</f>
        <v>100.2</v>
      </c>
      <c r="G23" s="1896"/>
      <c r="H23" s="1896"/>
      <c r="I23" s="1896"/>
      <c r="J23" s="1896">
        <f>SUM('Hampton Calcs'!F13-'Hampton Calcs'!J13)</f>
        <v>100.2</v>
      </c>
      <c r="K23" s="1896"/>
      <c r="L23" s="1896"/>
      <c r="M23" s="1896"/>
      <c r="N23" s="651"/>
      <c r="O23" s="1916"/>
      <c r="P23" s="1917"/>
      <c r="Q23" s="1917"/>
      <c r="R23" s="1911" t="s">
        <v>488</v>
      </c>
      <c r="S23" s="1911"/>
      <c r="T23" s="665">
        <v>-1.5</v>
      </c>
      <c r="U23" s="666">
        <v>-1.5</v>
      </c>
      <c r="V23" s="666">
        <v>-2</v>
      </c>
      <c r="W23" s="666">
        <v>-2.5</v>
      </c>
      <c r="X23" s="666" t="s">
        <v>65</v>
      </c>
      <c r="Y23" s="667" t="s">
        <v>65</v>
      </c>
    </row>
    <row r="24" spans="1:25" ht="18.75">
      <c r="A24" s="649"/>
      <c r="B24" s="1899">
        <v>8.125</v>
      </c>
      <c r="C24" s="1900"/>
      <c r="D24" s="1900"/>
      <c r="E24" s="1901"/>
      <c r="F24" s="1896">
        <f>SUM('Hampton Calcs'!B14-'Hampton Calcs'!J14)</f>
        <v>100.55</v>
      </c>
      <c r="G24" s="1896"/>
      <c r="H24" s="1896"/>
      <c r="I24" s="1896"/>
      <c r="J24" s="1896">
        <f>SUM('Hampton Calcs'!F14-'Hampton Calcs'!J14)</f>
        <v>100.55</v>
      </c>
      <c r="K24" s="1896"/>
      <c r="L24" s="1896"/>
      <c r="M24" s="1896"/>
      <c r="N24" s="651"/>
      <c r="O24" s="668"/>
      <c r="P24" s="668"/>
      <c r="Q24" s="668"/>
      <c r="R24" s="669"/>
      <c r="S24" s="669"/>
      <c r="T24" s="670"/>
      <c r="U24" s="670"/>
      <c r="V24" s="669"/>
      <c r="W24" s="669"/>
      <c r="X24" s="669"/>
      <c r="Y24" s="671"/>
    </row>
    <row r="25" spans="1:25" ht="20.25" thickBot="1">
      <c r="A25" s="649"/>
      <c r="B25" s="1899">
        <f t="shared" si="0"/>
        <v>8.25</v>
      </c>
      <c r="C25" s="1900"/>
      <c r="D25" s="1900"/>
      <c r="E25" s="1901"/>
      <c r="F25" s="1896">
        <f>SUM('Hampton Calcs'!B15-'Hampton Calcs'!J15)</f>
        <v>100.925</v>
      </c>
      <c r="G25" s="1896"/>
      <c r="H25" s="1896"/>
      <c r="I25" s="1896"/>
      <c r="J25" s="1896">
        <f>SUM('Hampton Calcs'!F15-'Hampton Calcs'!J15)</f>
        <v>100.925</v>
      </c>
      <c r="K25" s="1896"/>
      <c r="L25" s="1896"/>
      <c r="M25" s="1896"/>
      <c r="N25" s="651"/>
      <c r="O25" s="1887" t="s">
        <v>497</v>
      </c>
      <c r="P25" s="1887"/>
      <c r="Q25" s="1887"/>
      <c r="R25" s="1887"/>
      <c r="S25" s="1887"/>
      <c r="T25" s="1887"/>
      <c r="U25" s="1887"/>
      <c r="V25" s="1887"/>
      <c r="W25" s="1887"/>
      <c r="X25" s="1887"/>
      <c r="Y25" s="1888"/>
    </row>
    <row r="26" spans="1:25" ht="19.5" thickBot="1">
      <c r="A26" s="649"/>
      <c r="B26" s="1899">
        <f t="shared" si="0"/>
        <v>8.375</v>
      </c>
      <c r="C26" s="1900"/>
      <c r="D26" s="1900"/>
      <c r="E26" s="1901"/>
      <c r="F26" s="1896">
        <f>SUM('Hampton Calcs'!B16-'Hampton Calcs'!J16)</f>
        <v>101.15</v>
      </c>
      <c r="G26" s="1896"/>
      <c r="H26" s="1896"/>
      <c r="I26" s="1896"/>
      <c r="J26" s="1896">
        <f>SUM('Hampton Calcs'!F16-'Hampton Calcs'!J16)</f>
        <v>101.15</v>
      </c>
      <c r="K26" s="1896"/>
      <c r="L26" s="1896"/>
      <c r="M26" s="1896"/>
      <c r="N26" s="651"/>
      <c r="O26" s="672"/>
      <c r="P26" s="673"/>
      <c r="Q26" s="673"/>
      <c r="R26" s="674"/>
      <c r="S26" s="675"/>
      <c r="T26" s="646">
        <v>0.55000000000000004</v>
      </c>
      <c r="U26" s="647">
        <v>0.6</v>
      </c>
      <c r="V26" s="646">
        <v>0.65</v>
      </c>
      <c r="W26" s="647">
        <v>0.7</v>
      </c>
      <c r="X26" s="647">
        <v>0.75</v>
      </c>
      <c r="Y26" s="648">
        <v>0.8</v>
      </c>
    </row>
    <row r="27" spans="1:25" ht="18.75">
      <c r="A27" s="649"/>
      <c r="B27" s="1899">
        <f t="shared" si="0"/>
        <v>8.5</v>
      </c>
      <c r="C27" s="1900"/>
      <c r="D27" s="1900"/>
      <c r="E27" s="1901"/>
      <c r="F27" s="1896">
        <f>SUM('Hampton Calcs'!B17-'Hampton Calcs'!J17)</f>
        <v>101.35000000000001</v>
      </c>
      <c r="G27" s="1896"/>
      <c r="H27" s="1896"/>
      <c r="I27" s="1896"/>
      <c r="J27" s="1896">
        <f>SUM('Hampton Calcs'!F17-'Hampton Calcs'!J17)</f>
        <v>101.35000000000001</v>
      </c>
      <c r="K27" s="1896"/>
      <c r="L27" s="1896"/>
      <c r="M27" s="1896"/>
      <c r="N27" s="651"/>
      <c r="O27" s="1919" t="s">
        <v>498</v>
      </c>
      <c r="P27" s="1920"/>
      <c r="Q27" s="1921"/>
      <c r="R27" s="676"/>
      <c r="S27" s="677"/>
      <c r="T27" s="652"/>
      <c r="U27" s="653"/>
      <c r="V27" s="653"/>
      <c r="W27" s="653"/>
      <c r="X27" s="653"/>
      <c r="Y27" s="654"/>
    </row>
    <row r="28" spans="1:25" ht="19.5" thickBot="1">
      <c r="A28" s="649"/>
      <c r="B28" s="1899">
        <f t="shared" si="0"/>
        <v>8.625</v>
      </c>
      <c r="C28" s="1900"/>
      <c r="D28" s="1900"/>
      <c r="E28" s="1901"/>
      <c r="F28" s="1896">
        <f>SUM('Hampton Calcs'!B18-'Hampton Calcs'!J18)</f>
        <v>101.52500000000001</v>
      </c>
      <c r="G28" s="1896"/>
      <c r="H28" s="1896"/>
      <c r="I28" s="1896"/>
      <c r="J28" s="1896">
        <f>SUM('Hampton Calcs'!F18-'Hampton Calcs'!J18)</f>
        <v>101.52500000000001</v>
      </c>
      <c r="K28" s="1896"/>
      <c r="L28" s="1896"/>
      <c r="M28" s="1896"/>
      <c r="N28" s="651"/>
      <c r="O28" s="1922"/>
      <c r="P28" s="1923"/>
      <c r="Q28" s="1924"/>
      <c r="R28" s="1925" t="s">
        <v>489</v>
      </c>
      <c r="S28" s="1926"/>
      <c r="T28" s="678">
        <v>-1</v>
      </c>
      <c r="U28" s="666">
        <v>-1</v>
      </c>
      <c r="V28" s="666">
        <v>-1</v>
      </c>
      <c r="W28" s="666">
        <v>-1</v>
      </c>
      <c r="X28" s="666">
        <v>-1</v>
      </c>
      <c r="Y28" s="667">
        <v>-1</v>
      </c>
    </row>
    <row r="29" spans="1:25" ht="18.75">
      <c r="A29" s="649"/>
      <c r="B29" s="1899">
        <f t="shared" si="0"/>
        <v>8.75</v>
      </c>
      <c r="C29" s="1900"/>
      <c r="D29" s="1900"/>
      <c r="E29" s="1901"/>
      <c r="F29" s="1896">
        <f>SUM('Hampton Calcs'!B19-'Hampton Calcs'!J19)</f>
        <v>101.72500000000001</v>
      </c>
      <c r="G29" s="1896"/>
      <c r="H29" s="1896"/>
      <c r="I29" s="1896"/>
      <c r="J29" s="1896">
        <f>SUM('Hampton Calcs'!F19-'Hampton Calcs'!J19)</f>
        <v>101.72500000000001</v>
      </c>
      <c r="K29" s="1896"/>
      <c r="L29" s="1896"/>
      <c r="M29" s="1896"/>
      <c r="N29" s="651"/>
      <c r="O29" s="1927" t="s">
        <v>455</v>
      </c>
      <c r="P29" s="1928"/>
      <c r="Q29" s="1929"/>
      <c r="R29" s="1936" t="s">
        <v>490</v>
      </c>
      <c r="S29" s="1937"/>
      <c r="T29" s="652">
        <v>0</v>
      </c>
      <c r="U29" s="653">
        <v>0</v>
      </c>
      <c r="V29" s="653">
        <v>0</v>
      </c>
      <c r="W29" s="653">
        <v>0</v>
      </c>
      <c r="X29" s="653">
        <v>0</v>
      </c>
      <c r="Y29" s="654">
        <v>0</v>
      </c>
    </row>
    <row r="30" spans="1:25" ht="18.75">
      <c r="A30" s="649"/>
      <c r="B30" s="1899">
        <f t="shared" si="0"/>
        <v>8.875</v>
      </c>
      <c r="C30" s="1900"/>
      <c r="D30" s="1900"/>
      <c r="E30" s="1901"/>
      <c r="F30" s="1896">
        <f>SUM('Hampton Calcs'!B20-'Hampton Calcs'!J20)</f>
        <v>101.9</v>
      </c>
      <c r="G30" s="1896"/>
      <c r="H30" s="1896"/>
      <c r="I30" s="1896"/>
      <c r="J30" s="1896">
        <f>SUM('Hampton Calcs'!F20-'Hampton Calcs'!J20)</f>
        <v>101.9</v>
      </c>
      <c r="K30" s="1896"/>
      <c r="L30" s="1896"/>
      <c r="M30" s="1896"/>
      <c r="N30" s="651"/>
      <c r="O30" s="1930"/>
      <c r="P30" s="1931"/>
      <c r="Q30" s="1932"/>
      <c r="R30" s="1938" t="s">
        <v>491</v>
      </c>
      <c r="S30" s="1939"/>
      <c r="T30" s="679">
        <v>0</v>
      </c>
      <c r="U30" s="680">
        <v>0</v>
      </c>
      <c r="V30" s="680">
        <v>0</v>
      </c>
      <c r="W30" s="680">
        <v>0</v>
      </c>
      <c r="X30" s="680" t="s">
        <v>65</v>
      </c>
      <c r="Y30" s="681" t="s">
        <v>65</v>
      </c>
    </row>
    <row r="31" spans="1:25" ht="19.5" thickBot="1">
      <c r="A31" s="649"/>
      <c r="B31" s="1899">
        <f t="shared" si="0"/>
        <v>9</v>
      </c>
      <c r="C31" s="1900"/>
      <c r="D31" s="1900"/>
      <c r="E31" s="1901"/>
      <c r="F31" s="1896">
        <f>SUM('Hampton Calcs'!B21-'Hampton Calcs'!J21)</f>
        <v>102.075</v>
      </c>
      <c r="G31" s="1896"/>
      <c r="H31" s="1896"/>
      <c r="I31" s="1896"/>
      <c r="J31" s="1896">
        <f>SUM('Hampton Calcs'!F21-'Hampton Calcs'!J21)</f>
        <v>102.075</v>
      </c>
      <c r="K31" s="1896"/>
      <c r="L31" s="1896"/>
      <c r="M31" s="1896"/>
      <c r="N31" s="651"/>
      <c r="O31" s="1933"/>
      <c r="P31" s="1934"/>
      <c r="Q31" s="1935"/>
      <c r="R31" s="1940" t="s">
        <v>492</v>
      </c>
      <c r="S31" s="1941"/>
      <c r="T31" s="665">
        <v>-0.375</v>
      </c>
      <c r="U31" s="665">
        <v>-0.5</v>
      </c>
      <c r="V31" s="665">
        <v>-0.5</v>
      </c>
      <c r="W31" s="665">
        <v>-0.75</v>
      </c>
      <c r="X31" s="666">
        <v>-1.125</v>
      </c>
      <c r="Y31" s="667" t="s">
        <v>65</v>
      </c>
    </row>
    <row r="32" spans="1:25" ht="18.75">
      <c r="A32" s="649"/>
      <c r="B32" s="1899">
        <f t="shared" si="0"/>
        <v>9.125</v>
      </c>
      <c r="C32" s="1900"/>
      <c r="D32" s="1900"/>
      <c r="E32" s="1901"/>
      <c r="F32" s="1896">
        <f>SUM('Hampton Calcs'!B22-'Hampton Calcs'!J22)</f>
        <v>102.25</v>
      </c>
      <c r="G32" s="1896"/>
      <c r="H32" s="1896"/>
      <c r="I32" s="1896"/>
      <c r="J32" s="1896">
        <f>SUM('Hampton Calcs'!F22-'Hampton Calcs'!J22)</f>
        <v>102.25</v>
      </c>
      <c r="K32" s="1896"/>
      <c r="L32" s="1896"/>
      <c r="M32" s="1896"/>
      <c r="N32" s="651"/>
      <c r="O32" s="1927" t="s">
        <v>362</v>
      </c>
      <c r="P32" s="1928"/>
      <c r="Q32" s="1929"/>
      <c r="R32" s="1942" t="s">
        <v>357</v>
      </c>
      <c r="S32" s="1918"/>
      <c r="T32" s="652">
        <v>-0.5</v>
      </c>
      <c r="U32" s="653">
        <v>-0.5</v>
      </c>
      <c r="V32" s="653">
        <v>-0.5</v>
      </c>
      <c r="W32" s="653">
        <v>-0.5</v>
      </c>
      <c r="X32" s="653">
        <v>-1.5</v>
      </c>
      <c r="Y32" s="682" t="s">
        <v>65</v>
      </c>
    </row>
    <row r="33" spans="1:25" ht="18.75">
      <c r="A33" s="649"/>
      <c r="B33" s="1899">
        <f t="shared" si="0"/>
        <v>9.25</v>
      </c>
      <c r="C33" s="1900"/>
      <c r="D33" s="1900"/>
      <c r="E33" s="1901"/>
      <c r="F33" s="1896">
        <f>SUM('Hampton Calcs'!B23-'Hampton Calcs'!J23)</f>
        <v>102.4</v>
      </c>
      <c r="G33" s="1896"/>
      <c r="H33" s="1896"/>
      <c r="I33" s="1896"/>
      <c r="J33" s="1896">
        <f>SUM('Hampton Calcs'!F23-'Hampton Calcs'!J23)</f>
        <v>102.4</v>
      </c>
      <c r="K33" s="1896"/>
      <c r="L33" s="1896"/>
      <c r="M33" s="1896"/>
      <c r="N33" s="651"/>
      <c r="O33" s="1930"/>
      <c r="P33" s="1931"/>
      <c r="Q33" s="1932"/>
      <c r="R33" s="1938" t="s">
        <v>493</v>
      </c>
      <c r="S33" s="1939"/>
      <c r="T33" s="655">
        <v>-0.5</v>
      </c>
      <c r="U33" s="656">
        <v>-0.5</v>
      </c>
      <c r="V33" s="656">
        <v>-0.625</v>
      </c>
      <c r="W33" s="656">
        <v>-0.75</v>
      </c>
      <c r="X33" s="656">
        <v>-0.875</v>
      </c>
      <c r="Y33" s="658">
        <v>-1.5</v>
      </c>
    </row>
    <row r="34" spans="1:25" ht="18.75">
      <c r="A34" s="649"/>
      <c r="B34" s="1899">
        <f t="shared" si="0"/>
        <v>9.375</v>
      </c>
      <c r="C34" s="1900"/>
      <c r="D34" s="1900"/>
      <c r="E34" s="1901"/>
      <c r="F34" s="1896">
        <f>SUM('Hampton Calcs'!B24-'Hampton Calcs'!J24)</f>
        <v>102.575</v>
      </c>
      <c r="G34" s="1896"/>
      <c r="H34" s="1896"/>
      <c r="I34" s="1896"/>
      <c r="J34" s="1896">
        <f>SUM('Hampton Calcs'!F24-'Hampton Calcs'!J24)</f>
        <v>102.575</v>
      </c>
      <c r="K34" s="1896"/>
      <c r="L34" s="1896"/>
      <c r="M34" s="1896"/>
      <c r="N34" s="651"/>
      <c r="O34" s="1930"/>
      <c r="P34" s="1931"/>
      <c r="Q34" s="1932"/>
      <c r="R34" s="1938" t="s">
        <v>77</v>
      </c>
      <c r="S34" s="1939"/>
      <c r="T34" s="655">
        <v>-0.25</v>
      </c>
      <c r="U34" s="656">
        <v>-0.25</v>
      </c>
      <c r="V34" s="656">
        <v>-0.25</v>
      </c>
      <c r="W34" s="656">
        <v>-0.25</v>
      </c>
      <c r="X34" s="656">
        <v>-0.25</v>
      </c>
      <c r="Y34" s="681">
        <v>-0.5</v>
      </c>
    </row>
    <row r="35" spans="1:25" ht="18.75">
      <c r="A35" s="649"/>
      <c r="B35" s="1948" t="s">
        <v>445</v>
      </c>
      <c r="C35" s="1949"/>
      <c r="D35" s="1949"/>
      <c r="E35" s="1949"/>
      <c r="F35" s="1949" t="s">
        <v>445</v>
      </c>
      <c r="G35" s="1949"/>
      <c r="H35" s="1949"/>
      <c r="I35" s="1949"/>
      <c r="J35" s="1949" t="s">
        <v>445</v>
      </c>
      <c r="K35" s="1949"/>
      <c r="L35" s="1949"/>
      <c r="M35" s="1950"/>
      <c r="N35" s="651"/>
      <c r="O35" s="1930"/>
      <c r="P35" s="1931"/>
      <c r="Q35" s="1932"/>
      <c r="R35" s="1938" t="s">
        <v>494</v>
      </c>
      <c r="S35" s="1939"/>
      <c r="T35" s="655">
        <v>-0.75</v>
      </c>
      <c r="U35" s="656">
        <v>-0.75</v>
      </c>
      <c r="V35" s="656">
        <v>-0.75</v>
      </c>
      <c r="W35" s="656">
        <v>-0.75</v>
      </c>
      <c r="X35" s="656">
        <v>-1</v>
      </c>
      <c r="Y35" s="681" t="s">
        <v>65</v>
      </c>
    </row>
    <row r="36" spans="1:25" ht="19.5" thickBot="1">
      <c r="A36" s="649"/>
      <c r="B36" s="1948" t="s">
        <v>445</v>
      </c>
      <c r="C36" s="1949"/>
      <c r="D36" s="1949"/>
      <c r="E36" s="1949"/>
      <c r="F36" s="1949" t="s">
        <v>445</v>
      </c>
      <c r="G36" s="1949"/>
      <c r="H36" s="1949"/>
      <c r="I36" s="1949"/>
      <c r="J36" s="1949" t="s">
        <v>445</v>
      </c>
      <c r="K36" s="1949"/>
      <c r="L36" s="1949"/>
      <c r="M36" s="1950"/>
      <c r="N36" s="651"/>
      <c r="O36" s="1933"/>
      <c r="P36" s="1934"/>
      <c r="Q36" s="1935"/>
      <c r="R36" s="1951" t="s">
        <v>363</v>
      </c>
      <c r="S36" s="1911"/>
      <c r="T36" s="665">
        <v>-0.25</v>
      </c>
      <c r="U36" s="666">
        <v>-0.25</v>
      </c>
      <c r="V36" s="666">
        <v>-0.25</v>
      </c>
      <c r="W36" s="666">
        <v>-0.25</v>
      </c>
      <c r="X36" s="666">
        <v>-0.25</v>
      </c>
      <c r="Y36" s="667">
        <v>-0.25</v>
      </c>
    </row>
    <row r="37" spans="1:25" ht="19.5" thickBot="1">
      <c r="A37" s="649"/>
      <c r="B37" s="1943"/>
      <c r="C37" s="1944"/>
      <c r="D37" s="1944"/>
      <c r="E37" s="1944"/>
      <c r="F37" s="1944"/>
      <c r="G37" s="1944"/>
      <c r="H37" s="1944"/>
      <c r="I37" s="1944"/>
      <c r="J37" s="1944"/>
      <c r="K37" s="1944"/>
      <c r="L37" s="1944"/>
      <c r="M37" s="1945"/>
      <c r="N37" s="651"/>
      <c r="O37" s="651"/>
      <c r="P37" s="651"/>
      <c r="Q37" s="651"/>
      <c r="R37" s="651"/>
      <c r="S37" s="651"/>
      <c r="T37" s="651"/>
      <c r="U37" s="651"/>
      <c r="V37" s="651"/>
      <c r="W37" s="651"/>
      <c r="X37" s="651"/>
      <c r="Y37" s="651"/>
    </row>
    <row r="38" spans="1:25" ht="18.75">
      <c r="A38" s="649"/>
      <c r="B38" s="685"/>
      <c r="C38" s="685"/>
      <c r="D38" s="685"/>
      <c r="E38" s="685"/>
      <c r="F38" s="685"/>
      <c r="G38" s="685"/>
      <c r="H38" s="685"/>
      <c r="I38" s="685"/>
      <c r="J38" s="685"/>
      <c r="K38" s="685"/>
      <c r="L38" s="685"/>
      <c r="M38" s="685"/>
      <c r="N38" s="651"/>
      <c r="O38" s="686"/>
      <c r="P38" s="686"/>
      <c r="Q38" s="686"/>
      <c r="R38" s="686"/>
      <c r="S38" s="686"/>
      <c r="T38" s="686"/>
      <c r="U38" s="686"/>
      <c r="V38" s="686"/>
      <c r="W38" s="686"/>
      <c r="X38" s="686"/>
      <c r="Y38" s="687"/>
    </row>
    <row r="39" spans="1:25" ht="20.25" thickBot="1">
      <c r="A39" s="649"/>
      <c r="B39" s="1946" t="s">
        <v>455</v>
      </c>
      <c r="C39" s="1946"/>
      <c r="D39" s="1946"/>
      <c r="E39" s="1946"/>
      <c r="F39" s="1946"/>
      <c r="G39" s="1946"/>
      <c r="H39" s="1946"/>
      <c r="I39" s="1946"/>
      <c r="J39" s="1946"/>
      <c r="K39" s="1946"/>
      <c r="L39" s="1946"/>
      <c r="M39" s="1946"/>
      <c r="N39" s="651"/>
      <c r="O39" s="1947" t="s">
        <v>188</v>
      </c>
      <c r="P39" s="1947"/>
      <c r="Q39" s="1947"/>
      <c r="R39" s="669"/>
      <c r="S39" s="1947" t="s">
        <v>453</v>
      </c>
      <c r="T39" s="1947"/>
      <c r="U39" s="1947"/>
      <c r="V39" s="686"/>
      <c r="W39" s="1969" t="s">
        <v>454</v>
      </c>
      <c r="X39" s="1969"/>
      <c r="Y39" s="1970"/>
    </row>
    <row r="40" spans="1:25" ht="20.25" thickBot="1">
      <c r="A40" s="649"/>
      <c r="B40" s="1971" t="s">
        <v>461</v>
      </c>
      <c r="C40" s="1972"/>
      <c r="D40" s="1972"/>
      <c r="E40" s="1972"/>
      <c r="F40" s="1972"/>
      <c r="G40" s="1972"/>
      <c r="H40" s="1972">
        <v>103</v>
      </c>
      <c r="I40" s="1972"/>
      <c r="J40" s="1972"/>
      <c r="K40" s="1972"/>
      <c r="L40" s="1972"/>
      <c r="M40" s="1973"/>
      <c r="N40" s="651"/>
      <c r="O40" s="688" t="s">
        <v>188</v>
      </c>
      <c r="P40" s="689" t="s">
        <v>456</v>
      </c>
      <c r="Q40" s="690" t="s">
        <v>294</v>
      </c>
      <c r="R40" s="669"/>
      <c r="S40" s="691"/>
      <c r="T40" s="692" t="s">
        <v>458</v>
      </c>
      <c r="U40" s="693" t="s">
        <v>459</v>
      </c>
      <c r="V40" s="669"/>
      <c r="W40" s="1974" t="s">
        <v>321</v>
      </c>
      <c r="X40" s="1975"/>
      <c r="Y40" s="1976"/>
    </row>
    <row r="41" spans="1:25" ht="18.75">
      <c r="A41" s="649"/>
      <c r="B41" s="1952" t="s">
        <v>461</v>
      </c>
      <c r="C41" s="1953"/>
      <c r="D41" s="1953"/>
      <c r="E41" s="1953"/>
      <c r="F41" s="1953"/>
      <c r="G41" s="1953"/>
      <c r="H41" s="1977">
        <v>103</v>
      </c>
      <c r="I41" s="1953"/>
      <c r="J41" s="1953"/>
      <c r="K41" s="1953"/>
      <c r="L41" s="1953"/>
      <c r="M41" s="1978"/>
      <c r="N41" s="651"/>
      <c r="O41" s="694" t="s">
        <v>499</v>
      </c>
      <c r="P41" s="695">
        <v>0.5</v>
      </c>
      <c r="Q41" s="696">
        <v>103</v>
      </c>
      <c r="R41" s="669"/>
      <c r="S41" s="1957" t="s">
        <v>463</v>
      </c>
      <c r="T41" s="697">
        <v>45</v>
      </c>
      <c r="U41" s="698">
        <v>-0.15</v>
      </c>
      <c r="V41" s="669"/>
      <c r="W41" s="699" t="s">
        <v>495</v>
      </c>
      <c r="X41" s="700"/>
      <c r="Y41" s="701">
        <v>100000</v>
      </c>
    </row>
    <row r="42" spans="1:25" ht="19.5" thickBot="1">
      <c r="A42" s="649"/>
      <c r="B42" s="1952" t="s">
        <v>465</v>
      </c>
      <c r="C42" s="1953"/>
      <c r="D42" s="1953"/>
      <c r="E42" s="1953"/>
      <c r="F42" s="1953"/>
      <c r="G42" s="1953"/>
      <c r="H42" s="1977">
        <v>102.5</v>
      </c>
      <c r="I42" s="1953"/>
      <c r="J42" s="1953"/>
      <c r="K42" s="1953"/>
      <c r="L42" s="1953"/>
      <c r="M42" s="1978"/>
      <c r="N42" s="651"/>
      <c r="O42" s="702" t="s">
        <v>466</v>
      </c>
      <c r="P42" s="650">
        <v>-0.5</v>
      </c>
      <c r="Q42" s="703">
        <v>103</v>
      </c>
      <c r="R42" s="669"/>
      <c r="S42" s="1959"/>
      <c r="T42" s="704">
        <v>60</v>
      </c>
      <c r="U42" s="705">
        <v>-0.3</v>
      </c>
      <c r="V42" s="686"/>
      <c r="W42" s="706" t="s">
        <v>496</v>
      </c>
      <c r="X42" s="707"/>
      <c r="Y42" s="708">
        <v>2000000</v>
      </c>
    </row>
    <row r="43" spans="1:25" ht="18.75">
      <c r="A43" s="649"/>
      <c r="B43" s="1952" t="s">
        <v>468</v>
      </c>
      <c r="C43" s="1953"/>
      <c r="D43" s="1953"/>
      <c r="E43" s="1953"/>
      <c r="F43" s="1953"/>
      <c r="G43" s="1953"/>
      <c r="H43" s="1954" t="s">
        <v>65</v>
      </c>
      <c r="I43" s="1955"/>
      <c r="J43" s="1955"/>
      <c r="K43" s="1955"/>
      <c r="L43" s="1955"/>
      <c r="M43" s="1956"/>
      <c r="N43" s="651"/>
      <c r="O43" s="702" t="s">
        <v>469</v>
      </c>
      <c r="P43" s="650">
        <v>-1</v>
      </c>
      <c r="Q43" s="709">
        <v>102.5</v>
      </c>
      <c r="R43" s="669"/>
      <c r="S43" s="1957" t="s">
        <v>470</v>
      </c>
      <c r="T43" s="697">
        <v>5</v>
      </c>
      <c r="U43" s="710">
        <v>-0.125</v>
      </c>
      <c r="V43" s="669"/>
      <c r="W43" s="711" t="s">
        <v>471</v>
      </c>
      <c r="X43" s="712"/>
      <c r="Y43" s="713" t="s">
        <v>435</v>
      </c>
    </row>
    <row r="44" spans="1:25" ht="19.5" thickBot="1">
      <c r="A44" s="649"/>
      <c r="B44" s="1960" t="s">
        <v>472</v>
      </c>
      <c r="C44" s="1961"/>
      <c r="D44" s="1961"/>
      <c r="E44" s="1961"/>
      <c r="F44" s="1961"/>
      <c r="G44" s="1961"/>
      <c r="H44" s="1961"/>
      <c r="I44" s="1961"/>
      <c r="J44" s="1961"/>
      <c r="K44" s="1961"/>
      <c r="L44" s="1961"/>
      <c r="M44" s="1962"/>
      <c r="N44" s="651"/>
      <c r="O44" s="714" t="s">
        <v>473</v>
      </c>
      <c r="P44" s="715">
        <v>-1.25</v>
      </c>
      <c r="Q44" s="716">
        <v>101</v>
      </c>
      <c r="R44" s="669"/>
      <c r="S44" s="1958"/>
      <c r="T44" s="717">
        <v>10</v>
      </c>
      <c r="U44" s="718">
        <v>-0.25</v>
      </c>
      <c r="V44" s="669"/>
      <c r="W44" s="719" t="s">
        <v>474</v>
      </c>
      <c r="X44" s="720"/>
      <c r="Y44" s="721" t="s">
        <v>297</v>
      </c>
    </row>
    <row r="45" spans="1:25" ht="18.75">
      <c r="A45" s="649"/>
      <c r="B45" s="686"/>
      <c r="C45" s="686"/>
      <c r="D45" s="686"/>
      <c r="E45" s="686"/>
      <c r="F45" s="686"/>
      <c r="G45" s="686"/>
      <c r="H45" s="686"/>
      <c r="I45" s="686"/>
      <c r="J45" s="686"/>
      <c r="K45" s="686"/>
      <c r="L45" s="686"/>
      <c r="M45" s="686"/>
      <c r="N45" s="651"/>
      <c r="O45" s="1963" t="s">
        <v>500</v>
      </c>
      <c r="P45" s="1964"/>
      <c r="Q45" s="1965"/>
      <c r="R45" s="722"/>
      <c r="S45" s="1958"/>
      <c r="T45" s="717">
        <v>15</v>
      </c>
      <c r="U45" s="718">
        <v>-0.375</v>
      </c>
      <c r="V45" s="669"/>
      <c r="W45" s="711" t="s">
        <v>476</v>
      </c>
      <c r="X45" s="712"/>
      <c r="Y45" s="723" t="s">
        <v>297</v>
      </c>
    </row>
    <row r="46" spans="1:25" ht="18.75" thickBot="1">
      <c r="A46" s="724"/>
      <c r="B46" s="725"/>
      <c r="C46" s="725"/>
      <c r="D46" s="725"/>
      <c r="E46" s="725"/>
      <c r="F46" s="725"/>
      <c r="G46" s="725"/>
      <c r="H46" s="725"/>
      <c r="I46" s="725"/>
      <c r="J46" s="725"/>
      <c r="K46" s="725"/>
      <c r="L46" s="725"/>
      <c r="M46" s="725"/>
      <c r="N46" s="726"/>
      <c r="O46" s="1966"/>
      <c r="P46" s="1967"/>
      <c r="Q46" s="1968"/>
      <c r="R46" s="727"/>
      <c r="S46" s="1959"/>
      <c r="T46" s="704">
        <v>30</v>
      </c>
      <c r="U46" s="705">
        <v>-0.75</v>
      </c>
      <c r="V46" s="728"/>
      <c r="W46" s="729" t="s">
        <v>477</v>
      </c>
      <c r="X46" s="730"/>
      <c r="Y46" s="731" t="s">
        <v>478</v>
      </c>
    </row>
  </sheetData>
  <mergeCells count="132">
    <mergeCell ref="B43:G43"/>
    <mergeCell ref="H43:M43"/>
    <mergeCell ref="S43:S46"/>
    <mergeCell ref="B44:M44"/>
    <mergeCell ref="O45:Q46"/>
    <mergeCell ref="W39:Y39"/>
    <mergeCell ref="B40:G40"/>
    <mergeCell ref="H40:M40"/>
    <mergeCell ref="W40:Y40"/>
    <mergeCell ref="B41:G41"/>
    <mergeCell ref="H41:M41"/>
    <mergeCell ref="S41:S42"/>
    <mergeCell ref="B42:G42"/>
    <mergeCell ref="H42:M42"/>
    <mergeCell ref="B37:E37"/>
    <mergeCell ref="F37:I37"/>
    <mergeCell ref="J37:M37"/>
    <mergeCell ref="B39:M39"/>
    <mergeCell ref="O39:Q39"/>
    <mergeCell ref="S39:U39"/>
    <mergeCell ref="B35:E35"/>
    <mergeCell ref="F35:I35"/>
    <mergeCell ref="J35:M35"/>
    <mergeCell ref="R35:S35"/>
    <mergeCell ref="B36:E36"/>
    <mergeCell ref="F36:I36"/>
    <mergeCell ref="J36:M36"/>
    <mergeCell ref="R36:S36"/>
    <mergeCell ref="F33:I33"/>
    <mergeCell ref="J33:M33"/>
    <mergeCell ref="R33:S33"/>
    <mergeCell ref="B34:E34"/>
    <mergeCell ref="F34:I34"/>
    <mergeCell ref="J34:M34"/>
    <mergeCell ref="R34:S34"/>
    <mergeCell ref="B31:E31"/>
    <mergeCell ref="F31:I31"/>
    <mergeCell ref="J31:M31"/>
    <mergeCell ref="R31:S31"/>
    <mergeCell ref="B32:E32"/>
    <mergeCell ref="F32:I32"/>
    <mergeCell ref="J32:M32"/>
    <mergeCell ref="O32:Q36"/>
    <mergeCell ref="R32:S32"/>
    <mergeCell ref="B33:E33"/>
    <mergeCell ref="B29:E29"/>
    <mergeCell ref="F29:I29"/>
    <mergeCell ref="J29:M29"/>
    <mergeCell ref="O29:Q31"/>
    <mergeCell ref="R29:S29"/>
    <mergeCell ref="B30:E30"/>
    <mergeCell ref="F30:I30"/>
    <mergeCell ref="J30:M30"/>
    <mergeCell ref="R30:S30"/>
    <mergeCell ref="B27:E27"/>
    <mergeCell ref="F27:I27"/>
    <mergeCell ref="J27:M27"/>
    <mergeCell ref="O27:Q28"/>
    <mergeCell ref="B28:E28"/>
    <mergeCell ref="F28:I28"/>
    <mergeCell ref="J28:M28"/>
    <mergeCell ref="B25:E25"/>
    <mergeCell ref="F25:I25"/>
    <mergeCell ref="J25:M25"/>
    <mergeCell ref="O25:Y25"/>
    <mergeCell ref="B26:E26"/>
    <mergeCell ref="F26:I26"/>
    <mergeCell ref="J26:M26"/>
    <mergeCell ref="R28:S28"/>
    <mergeCell ref="F23:I23"/>
    <mergeCell ref="J23:M23"/>
    <mergeCell ref="R23:S23"/>
    <mergeCell ref="B24:E24"/>
    <mergeCell ref="F24:I24"/>
    <mergeCell ref="J24:M24"/>
    <mergeCell ref="B21:E21"/>
    <mergeCell ref="F21:I21"/>
    <mergeCell ref="J21:M21"/>
    <mergeCell ref="R21:S21"/>
    <mergeCell ref="B22:E22"/>
    <mergeCell ref="F22:I22"/>
    <mergeCell ref="J22:M22"/>
    <mergeCell ref="O22:Q23"/>
    <mergeCell ref="R22:S22"/>
    <mergeCell ref="B23:E23"/>
    <mergeCell ref="R20:S20"/>
    <mergeCell ref="B17:E17"/>
    <mergeCell ref="F17:I17"/>
    <mergeCell ref="J17:M17"/>
    <mergeCell ref="R17:S17"/>
    <mergeCell ref="B18:E18"/>
    <mergeCell ref="F18:I18"/>
    <mergeCell ref="J18:M18"/>
    <mergeCell ref="R18:S18"/>
    <mergeCell ref="F15:I15"/>
    <mergeCell ref="J15:M15"/>
    <mergeCell ref="R15:S15"/>
    <mergeCell ref="B16:E16"/>
    <mergeCell ref="F16:I16"/>
    <mergeCell ref="J16:M16"/>
    <mergeCell ref="R16:S16"/>
    <mergeCell ref="B13:E13"/>
    <mergeCell ref="F13:I13"/>
    <mergeCell ref="J13:M13"/>
    <mergeCell ref="O13:Q21"/>
    <mergeCell ref="R13:S13"/>
    <mergeCell ref="B14:E14"/>
    <mergeCell ref="F14:I14"/>
    <mergeCell ref="J14:M14"/>
    <mergeCell ref="R14:S14"/>
    <mergeCell ref="B15:E15"/>
    <mergeCell ref="B19:E19"/>
    <mergeCell ref="F19:I19"/>
    <mergeCell ref="J19:M19"/>
    <mergeCell ref="R19:S19"/>
    <mergeCell ref="B20:E20"/>
    <mergeCell ref="F20:I20"/>
    <mergeCell ref="J20:M20"/>
    <mergeCell ref="A8:Y8"/>
    <mergeCell ref="A9:Y9"/>
    <mergeCell ref="B11:M11"/>
    <mergeCell ref="O11:Y11"/>
    <mergeCell ref="B12:E12"/>
    <mergeCell ref="F12:I12"/>
    <mergeCell ref="J12:M12"/>
    <mergeCell ref="O12:S12"/>
    <mergeCell ref="N1:Y1"/>
    <mergeCell ref="D2:G5"/>
    <mergeCell ref="W3:X3"/>
    <mergeCell ref="W4:Y4"/>
    <mergeCell ref="W5:Y5"/>
    <mergeCell ref="W6:Y6"/>
  </mergeCells>
  <conditionalFormatting sqref="B11:B37">
    <cfRule type="cellIs" dxfId="122" priority="15" operator="equal">
      <formula>"N/A"</formula>
    </cfRule>
  </conditionalFormatting>
  <conditionalFormatting sqref="B39:B45">
    <cfRule type="cellIs" dxfId="121" priority="66" operator="equal">
      <formula>"N/A"</formula>
    </cfRule>
  </conditionalFormatting>
  <conditionalFormatting sqref="F35:F37">
    <cfRule type="cellIs" dxfId="120" priority="61" operator="equal">
      <formula>"N/A"</formula>
    </cfRule>
  </conditionalFormatting>
  <conditionalFormatting sqref="H40:H46">
    <cfRule type="cellIs" dxfId="119" priority="65" operator="equal">
      <formula>"N/A"</formula>
    </cfRule>
  </conditionalFormatting>
  <conditionalFormatting sqref="J35:J37">
    <cfRule type="cellIs" dxfId="118" priority="59" operator="equal">
      <formula>"N/A"</formula>
    </cfRule>
  </conditionalFormatting>
  <conditionalFormatting sqref="N11:N45 O29 O32 O37:Y37">
    <cfRule type="cellIs" dxfId="117" priority="141" operator="equal">
      <formula>"N/A"</formula>
    </cfRule>
  </conditionalFormatting>
  <conditionalFormatting sqref="O25 O26:Y26">
    <cfRule type="cellIs" dxfId="116" priority="139" operator="equal">
      <formula>"N/A"</formula>
    </cfRule>
  </conditionalFormatting>
  <conditionalFormatting sqref="O27 R27:Y27">
    <cfRule type="cellIs" dxfId="115" priority="134" operator="equal">
      <formula>"N/A"</formula>
    </cfRule>
  </conditionalFormatting>
  <conditionalFormatting sqref="O39:O44">
    <cfRule type="cellIs" dxfId="114" priority="58" operator="equal">
      <formula>"N/A"</formula>
    </cfRule>
  </conditionalFormatting>
  <conditionalFormatting sqref="O11:Y11 O12:O13 R13:R23">
    <cfRule type="cellIs" dxfId="113" priority="140" operator="equal">
      <formula>"N/A"</formula>
    </cfRule>
  </conditionalFormatting>
  <conditionalFormatting sqref="P40:Q44">
    <cfRule type="cellIs" dxfId="112" priority="46" operator="equal">
      <formula>"N/A"</formula>
    </cfRule>
  </conditionalFormatting>
  <conditionalFormatting sqref="R27:R36">
    <cfRule type="cellIs" dxfId="111" priority="127" operator="equal">
      <formula>"N/A"</formula>
    </cfRule>
  </conditionalFormatting>
  <conditionalFormatting sqref="S39:S41">
    <cfRule type="cellIs" dxfId="110" priority="99" operator="equal">
      <formula>"N/A"</formula>
    </cfRule>
  </conditionalFormatting>
  <conditionalFormatting sqref="S43">
    <cfRule type="cellIs" dxfId="109" priority="98" operator="equal">
      <formula>"N/A"</formula>
    </cfRule>
  </conditionalFormatting>
  <conditionalFormatting sqref="S39:U39">
    <cfRule type="cellIs" dxfId="108" priority="107" operator="equal">
      <formula>"N/A"</formula>
    </cfRule>
  </conditionalFormatting>
  <conditionalFormatting sqref="T41:T46">
    <cfRule type="cellIs" dxfId="107" priority="83" operator="equal">
      <formula>"N/A"</formula>
    </cfRule>
  </conditionalFormatting>
  <conditionalFormatting sqref="T21:V21">
    <cfRule type="cellIs" dxfId="106" priority="6" operator="equal">
      <formula>"N/A"</formula>
    </cfRule>
  </conditionalFormatting>
  <conditionalFormatting sqref="T30:W30">
    <cfRule type="cellIs" dxfId="105" priority="29" operator="equal">
      <formula>"N/A"</formula>
    </cfRule>
  </conditionalFormatting>
  <conditionalFormatting sqref="T22:X23">
    <cfRule type="cellIs" dxfId="104" priority="3" operator="equal">
      <formula>"N/A"</formula>
    </cfRule>
  </conditionalFormatting>
  <conditionalFormatting sqref="T12:Y13 T14:X17 T18:W18">
    <cfRule type="cellIs" dxfId="103" priority="44" operator="equal">
      <formula>"N/A"</formula>
    </cfRule>
  </conditionalFormatting>
  <conditionalFormatting sqref="T26:Y29 T31:Y31 T32:W32 T33:X36">
    <cfRule type="cellIs" dxfId="102" priority="30" operator="equal">
      <formula>"N/A"</formula>
    </cfRule>
  </conditionalFormatting>
  <conditionalFormatting sqref="T34:Y36">
    <cfRule type="cellIs" dxfId="101" priority="26" operator="equal">
      <formula>"N/A"</formula>
    </cfRule>
  </conditionalFormatting>
  <conditionalFormatting sqref="U40:U46">
    <cfRule type="cellIs" dxfId="100" priority="9" operator="equal">
      <formula>"N/A"</formula>
    </cfRule>
  </conditionalFormatting>
  <conditionalFormatting sqref="V23:X23">
    <cfRule type="cellIs" dxfId="99" priority="22" operator="equal">
      <formula>"N/A"</formula>
    </cfRule>
  </conditionalFormatting>
  <conditionalFormatting sqref="V28:Y28">
    <cfRule type="cellIs" dxfId="98" priority="52" operator="equal">
      <formula>"N/A"</formula>
    </cfRule>
  </conditionalFormatting>
  <conditionalFormatting sqref="W41:W42">
    <cfRule type="cellIs" dxfId="97" priority="115" operator="equal">
      <formula>"N/A"</formula>
    </cfRule>
  </conditionalFormatting>
  <conditionalFormatting sqref="W44:W46">
    <cfRule type="cellIs" dxfId="96" priority="110" operator="equal">
      <formula>"N/A"</formula>
    </cfRule>
  </conditionalFormatting>
  <conditionalFormatting sqref="X21">
    <cfRule type="cellIs" dxfId="95" priority="32" operator="equal">
      <formula>"N/A"</formula>
    </cfRule>
  </conditionalFormatting>
  <conditionalFormatting sqref="Y14:Y15">
    <cfRule type="cellIs" dxfId="94" priority="37" operator="equal">
      <formula>"N/A"</formula>
    </cfRule>
  </conditionalFormatting>
  <conditionalFormatting sqref="Y19:Y23">
    <cfRule type="cellIs" dxfId="93" priority="1" operator="equal">
      <formula>"N/A"</formula>
    </cfRule>
  </conditionalFormatting>
  <conditionalFormatting sqref="Y31:Y32">
    <cfRule type="cellIs" dxfId="92" priority="27" operator="equal">
      <formula>"N/A"</formula>
    </cfRule>
  </conditionalFormatting>
  <conditionalFormatting sqref="Y41:Y42">
    <cfRule type="cellIs" dxfId="91" priority="112" operator="equal">
      <formula>"N/A"</formula>
    </cfRule>
  </conditionalFormatting>
  <pageMargins left="0.7" right="0.7" top="0.75" bottom="0.75" header="0.3" footer="0.3"/>
  <pageSetup scale="3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0F7C5-B8D2-4F34-9735-9CFD71D68ADD}">
  <sheetPr>
    <pageSetUpPr fitToPage="1"/>
  </sheetPr>
  <dimension ref="A1:V82"/>
  <sheetViews>
    <sheetView topLeftCell="B1" zoomScale="55" zoomScaleNormal="55" workbookViewId="0">
      <selection activeCell="S17" sqref="S17"/>
    </sheetView>
  </sheetViews>
  <sheetFormatPr defaultRowHeight="15"/>
  <cols>
    <col min="1" max="1" width="7.7109375" hidden="1" customWidth="1"/>
    <col min="2" max="2" width="23.7109375" customWidth="1"/>
    <col min="3" max="3" width="0.140625" customWidth="1"/>
    <col min="4" max="7" width="10" customWidth="1"/>
    <col min="8" max="10" width="11.5703125" customWidth="1"/>
    <col min="11" max="11" width="16" customWidth="1"/>
    <col min="12" max="12" width="14.7109375" customWidth="1"/>
    <col min="13" max="13" width="14.140625" customWidth="1"/>
    <col min="14" max="17" width="11.5703125" customWidth="1"/>
    <col min="18" max="18" width="9.140625" bestFit="1" customWidth="1"/>
    <col min="19" max="19" width="16.85546875" customWidth="1"/>
  </cols>
  <sheetData>
    <row r="1" spans="1:22" ht="30.75">
      <c r="A1" s="246"/>
      <c r="B1" s="634"/>
      <c r="C1" s="244"/>
      <c r="D1" s="1979"/>
      <c r="E1" s="1980"/>
      <c r="F1" s="1980"/>
      <c r="G1" s="1980"/>
      <c r="H1" s="1894" t="s">
        <v>0</v>
      </c>
      <c r="I1" s="1877"/>
      <c r="J1" s="1877"/>
      <c r="K1" s="1877"/>
      <c r="L1" s="1877"/>
      <c r="M1" s="1877"/>
      <c r="N1" s="1877"/>
      <c r="O1" s="1877"/>
      <c r="P1" s="1877"/>
      <c r="Q1" s="1877"/>
      <c r="R1" s="1877"/>
      <c r="S1" s="1895"/>
      <c r="T1" s="636"/>
      <c r="U1" s="636"/>
      <c r="V1" s="636"/>
    </row>
    <row r="2" spans="1:22" ht="15.75">
      <c r="A2" s="246"/>
      <c r="B2" s="732"/>
      <c r="C2" s="733"/>
      <c r="D2" s="1981"/>
      <c r="E2" s="1981"/>
      <c r="F2" s="1981"/>
      <c r="G2" s="1981"/>
      <c r="H2" s="245"/>
      <c r="I2" s="636"/>
      <c r="J2" s="636"/>
      <c r="K2" s="636"/>
      <c r="L2" s="636"/>
      <c r="M2" s="636"/>
      <c r="N2" s="636"/>
      <c r="O2" s="636"/>
      <c r="P2" s="636"/>
      <c r="Q2" s="1613">
        <f>SUM('Hampton U DSCR'!W3:X3)</f>
        <v>45070</v>
      </c>
      <c r="R2" s="1613"/>
      <c r="S2" s="7" t="s">
        <v>1</v>
      </c>
      <c r="T2" s="636"/>
      <c r="U2" s="636"/>
      <c r="V2" s="636"/>
    </row>
    <row r="3" spans="1:22" ht="15.75">
      <c r="A3" s="246"/>
      <c r="B3" s="732"/>
      <c r="C3" s="733"/>
      <c r="D3" s="1981"/>
      <c r="E3" s="1981"/>
      <c r="F3" s="1981"/>
      <c r="G3" s="1981"/>
      <c r="H3" s="245"/>
      <c r="I3" s="636"/>
      <c r="J3" s="636"/>
      <c r="K3" s="636"/>
      <c r="L3" s="636"/>
      <c r="M3" s="636"/>
      <c r="N3" s="636"/>
      <c r="O3" s="636"/>
      <c r="P3" s="636"/>
      <c r="Q3" s="1616" t="s">
        <v>3</v>
      </c>
      <c r="R3" s="1616"/>
      <c r="S3" s="1617"/>
      <c r="T3" s="636"/>
      <c r="U3" s="636"/>
      <c r="V3" s="636"/>
    </row>
    <row r="4" spans="1:22">
      <c r="A4" s="246"/>
      <c r="B4" s="732"/>
      <c r="C4" s="733"/>
      <c r="D4" s="1981"/>
      <c r="E4" s="1981"/>
      <c r="F4" s="1981"/>
      <c r="G4" s="1981"/>
      <c r="H4" s="245"/>
      <c r="I4" s="636"/>
      <c r="J4" s="636"/>
      <c r="K4" s="636"/>
      <c r="L4" s="636"/>
      <c r="M4" s="636"/>
      <c r="N4" s="636"/>
      <c r="O4" s="636"/>
      <c r="P4" s="636"/>
      <c r="Q4" s="1621" t="s">
        <v>283</v>
      </c>
      <c r="R4" s="1621"/>
      <c r="S4" s="1622"/>
      <c r="T4" s="636"/>
      <c r="U4" s="636"/>
      <c r="V4" s="636"/>
    </row>
    <row r="5" spans="1:22" ht="15.75">
      <c r="A5" s="637"/>
      <c r="B5" s="246"/>
      <c r="C5" s="247"/>
      <c r="D5" s="251"/>
      <c r="E5" s="251"/>
      <c r="F5" s="251"/>
      <c r="G5" s="251"/>
      <c r="H5" s="245"/>
      <c r="I5" s="636"/>
      <c r="J5" s="636"/>
      <c r="K5" s="636"/>
      <c r="L5" s="636"/>
      <c r="M5" s="636"/>
      <c r="N5" s="636"/>
      <c r="O5" s="636"/>
      <c r="P5" s="636"/>
      <c r="Q5" s="1616" t="s">
        <v>5</v>
      </c>
      <c r="R5" s="1616"/>
      <c r="S5" s="1617"/>
      <c r="T5" s="636"/>
      <c r="U5" s="636"/>
      <c r="V5" s="636"/>
    </row>
    <row r="6" spans="1:22">
      <c r="A6" s="637"/>
      <c r="B6" s="637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36"/>
      <c r="P6" s="636"/>
      <c r="Q6" s="636"/>
      <c r="R6" s="636"/>
      <c r="S6" s="638"/>
      <c r="T6" s="636"/>
      <c r="U6" s="636"/>
      <c r="V6" s="636"/>
    </row>
    <row r="7" spans="1:22" ht="36">
      <c r="B7" s="1880" t="s">
        <v>446</v>
      </c>
      <c r="C7" s="1881"/>
      <c r="D7" s="1881"/>
      <c r="E7" s="1881"/>
      <c r="F7" s="1881"/>
      <c r="G7" s="1881"/>
      <c r="H7" s="1881"/>
      <c r="I7" s="1881"/>
      <c r="J7" s="1881"/>
      <c r="K7" s="1881"/>
      <c r="L7" s="1881"/>
      <c r="M7" s="1881"/>
      <c r="N7" s="1881"/>
      <c r="O7" s="1881"/>
      <c r="P7" s="1881"/>
      <c r="Q7" s="1881"/>
      <c r="R7" s="1881"/>
      <c r="S7" s="1882"/>
      <c r="T7" s="734"/>
      <c r="U7" s="734"/>
      <c r="V7" s="734"/>
    </row>
    <row r="8" spans="1:22" ht="18">
      <c r="A8" s="685"/>
      <c r="B8" s="735"/>
      <c r="C8" s="669"/>
      <c r="D8" s="669"/>
      <c r="E8" s="669"/>
      <c r="F8" s="669"/>
      <c r="G8" s="669"/>
      <c r="H8" s="736"/>
      <c r="I8" s="736"/>
      <c r="J8" s="736"/>
      <c r="K8" s="736"/>
      <c r="L8" s="736"/>
      <c r="M8" s="736"/>
      <c r="N8" s="736"/>
      <c r="O8" s="736"/>
      <c r="P8" s="669"/>
      <c r="S8" s="737"/>
    </row>
    <row r="9" spans="1:22" ht="18.75">
      <c r="A9" s="685"/>
      <c r="B9" s="1883"/>
      <c r="C9" s="1884"/>
      <c r="D9" s="1884"/>
      <c r="E9" s="1884"/>
      <c r="F9" s="1884"/>
      <c r="G9" s="1884"/>
      <c r="H9" s="1884"/>
      <c r="I9" s="1884"/>
      <c r="J9" s="1884"/>
      <c r="K9" s="1884"/>
      <c r="L9" s="1884"/>
      <c r="M9" s="1884"/>
      <c r="N9" s="1884"/>
      <c r="O9" s="1884"/>
      <c r="P9" s="1884"/>
      <c r="Q9" s="1884"/>
      <c r="R9" s="1884"/>
      <c r="S9" s="1885"/>
    </row>
    <row r="10" spans="1:22" ht="18.75">
      <c r="A10" s="686"/>
      <c r="B10" s="738"/>
      <c r="C10" s="640"/>
      <c r="D10" s="640"/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1"/>
    </row>
    <row r="11" spans="1:22" ht="21" thickBot="1">
      <c r="A11" s="685"/>
      <c r="B11" s="739" t="s">
        <v>501</v>
      </c>
      <c r="C11" s="740"/>
      <c r="D11" s="740"/>
      <c r="E11" s="740"/>
      <c r="F11" s="740"/>
      <c r="G11" s="740"/>
      <c r="H11" s="741"/>
      <c r="I11" s="742" t="s">
        <v>483</v>
      </c>
      <c r="J11" s="740"/>
      <c r="K11" s="740"/>
      <c r="L11" s="740"/>
      <c r="M11" s="740"/>
      <c r="N11" s="740"/>
      <c r="O11" s="740"/>
      <c r="P11" s="740"/>
      <c r="Q11" s="740"/>
      <c r="R11" s="740"/>
      <c r="S11" s="743"/>
    </row>
    <row r="12" spans="1:22" ht="19.5" thickBot="1">
      <c r="B12" s="744" t="s">
        <v>443</v>
      </c>
      <c r="C12" s="745"/>
      <c r="D12" s="1982" t="s">
        <v>286</v>
      </c>
      <c r="E12" s="1982"/>
      <c r="F12" s="1982" t="s">
        <v>444</v>
      </c>
      <c r="G12" s="1983"/>
      <c r="H12" s="644"/>
      <c r="I12" s="746" t="s">
        <v>502</v>
      </c>
      <c r="J12" s="747"/>
      <c r="K12" s="674"/>
      <c r="L12" s="645"/>
      <c r="M12" s="748">
        <v>0.60000000000000009</v>
      </c>
      <c r="N12" s="749">
        <v>0.65000000000000013</v>
      </c>
      <c r="O12" s="749">
        <v>0.70000000000000018</v>
      </c>
      <c r="P12" s="749">
        <v>0.75000000000000022</v>
      </c>
      <c r="Q12" s="749">
        <v>0.80000000000000027</v>
      </c>
      <c r="R12" s="749">
        <v>0.85</v>
      </c>
      <c r="S12" s="750">
        <v>0.9</v>
      </c>
    </row>
    <row r="13" spans="1:22" ht="18.75" customHeight="1">
      <c r="A13" s="751"/>
      <c r="B13" s="752">
        <v>6.75</v>
      </c>
      <c r="C13" s="650"/>
      <c r="D13" s="1977">
        <f>SUM('Hampton Calcs'!N3-'Hampton Calcs'!R3)</f>
        <v>96.150000000000034</v>
      </c>
      <c r="E13" s="1984"/>
      <c r="F13" s="1977">
        <f>SUM('Hampton Calcs'!P3-'Hampton Calcs'!R3)</f>
        <v>96.024999999999991</v>
      </c>
      <c r="G13" s="1978"/>
      <c r="H13" s="651"/>
      <c r="I13" s="1927" t="s">
        <v>447</v>
      </c>
      <c r="J13" s="1928"/>
      <c r="K13" s="1985" t="s">
        <v>320</v>
      </c>
      <c r="L13" s="1986"/>
      <c r="M13" s="753">
        <v>0.875</v>
      </c>
      <c r="N13" s="653">
        <v>0.625</v>
      </c>
      <c r="O13" s="653">
        <v>0.375</v>
      </c>
      <c r="P13" s="653">
        <v>0.125</v>
      </c>
      <c r="Q13" s="653">
        <v>-0.625</v>
      </c>
      <c r="R13" s="653">
        <v>-2.25</v>
      </c>
      <c r="S13" s="654">
        <v>-4.375</v>
      </c>
    </row>
    <row r="14" spans="1:22" ht="18.75">
      <c r="A14" s="751"/>
      <c r="B14" s="752">
        <v>6.875</v>
      </c>
      <c r="C14" s="650"/>
      <c r="D14" s="1977">
        <f>SUM('Hampton Calcs'!N4-'Hampton Calcs'!R4)</f>
        <v>97.400000000000034</v>
      </c>
      <c r="E14" s="1984"/>
      <c r="F14" s="1977">
        <f>SUM('Hampton Calcs'!P4-'Hampton Calcs'!R4)</f>
        <v>97.275000000000034</v>
      </c>
      <c r="G14" s="1978"/>
      <c r="H14" s="651"/>
      <c r="I14" s="1930"/>
      <c r="J14" s="1931"/>
      <c r="K14" s="1987" t="s">
        <v>485</v>
      </c>
      <c r="L14" s="1988"/>
      <c r="M14" s="754">
        <v>0.625</v>
      </c>
      <c r="N14" s="656">
        <v>0.375</v>
      </c>
      <c r="O14" s="656">
        <v>0.125</v>
      </c>
      <c r="P14" s="656">
        <v>0</v>
      </c>
      <c r="Q14" s="656">
        <v>-0.875</v>
      </c>
      <c r="R14" s="656">
        <v>-2.75</v>
      </c>
      <c r="S14" s="657">
        <v>-5</v>
      </c>
    </row>
    <row r="15" spans="1:22" ht="18.75">
      <c r="A15" s="751"/>
      <c r="B15" s="752">
        <v>6.99</v>
      </c>
      <c r="C15" s="650"/>
      <c r="D15" s="1977">
        <f>SUM('Hampton Calcs'!N5-'Hampton Calcs'!R5)</f>
        <v>98.400000000000034</v>
      </c>
      <c r="E15" s="1984"/>
      <c r="F15" s="1977">
        <f>SUM('Hampton Calcs'!P5-'Hampton Calcs'!R5)</f>
        <v>98.275000000000034</v>
      </c>
      <c r="G15" s="1978"/>
      <c r="H15" s="651"/>
      <c r="I15" s="1930"/>
      <c r="J15" s="1931"/>
      <c r="K15" s="1987" t="s">
        <v>163</v>
      </c>
      <c r="L15" s="1988"/>
      <c r="M15" s="754">
        <v>0.5</v>
      </c>
      <c r="N15" s="656">
        <v>0.25</v>
      </c>
      <c r="O15" s="656">
        <v>0</v>
      </c>
      <c r="P15" s="656">
        <v>-0.375</v>
      </c>
      <c r="Q15" s="656">
        <v>-1.25</v>
      </c>
      <c r="R15" s="656">
        <v>-3.25</v>
      </c>
      <c r="S15" s="755" t="s">
        <v>65</v>
      </c>
    </row>
    <row r="16" spans="1:22" ht="18.75">
      <c r="A16" s="751"/>
      <c r="B16" s="752">
        <v>7.125</v>
      </c>
      <c r="C16" s="650"/>
      <c r="D16" s="1977">
        <f>SUM('Hampton Calcs'!N6-'Hampton Calcs'!R6)</f>
        <v>98.900000000000034</v>
      </c>
      <c r="E16" s="1984"/>
      <c r="F16" s="1977">
        <f>SUM('Hampton Calcs'!P6-'Hampton Calcs'!R6)</f>
        <v>98.775000000000034</v>
      </c>
      <c r="G16" s="1978"/>
      <c r="H16" s="651"/>
      <c r="I16" s="1930"/>
      <c r="J16" s="1931"/>
      <c r="K16" s="1987" t="s">
        <v>164</v>
      </c>
      <c r="L16" s="1988"/>
      <c r="M16" s="756">
        <v>0.375</v>
      </c>
      <c r="N16" s="662">
        <v>0.125</v>
      </c>
      <c r="O16" s="662">
        <v>-0.125</v>
      </c>
      <c r="P16" s="662">
        <v>-0.5</v>
      </c>
      <c r="Q16" s="662">
        <v>-1.625</v>
      </c>
      <c r="R16" s="656">
        <v>-4.5</v>
      </c>
      <c r="S16" s="755" t="s">
        <v>65</v>
      </c>
    </row>
    <row r="17" spans="1:19" ht="18.75">
      <c r="A17" s="751"/>
      <c r="B17" s="752">
        <v>7.25</v>
      </c>
      <c r="C17" s="650"/>
      <c r="D17" s="1977">
        <f>SUM('Hampton Calcs'!N7-'Hampton Calcs'!R7)</f>
        <v>99.275000000000034</v>
      </c>
      <c r="E17" s="1984"/>
      <c r="F17" s="1977">
        <f>SUM('Hampton Calcs'!P7-'Hampton Calcs'!R7)</f>
        <v>99.150000000000034</v>
      </c>
      <c r="G17" s="1978"/>
      <c r="H17" s="651"/>
      <c r="I17" s="1930"/>
      <c r="J17" s="1931"/>
      <c r="K17" s="1987" t="s">
        <v>165</v>
      </c>
      <c r="L17" s="1988"/>
      <c r="M17" s="754">
        <v>0</v>
      </c>
      <c r="N17" s="656">
        <v>-0.25</v>
      </c>
      <c r="O17" s="656">
        <v>-0.75</v>
      </c>
      <c r="P17" s="656">
        <v>-1.125</v>
      </c>
      <c r="Q17" s="656">
        <v>-2.375</v>
      </c>
      <c r="R17" s="655">
        <v>-5</v>
      </c>
      <c r="S17" s="755" t="s">
        <v>65</v>
      </c>
    </row>
    <row r="18" spans="1:19" ht="19.5" thickBot="1">
      <c r="A18" s="751"/>
      <c r="B18" s="752">
        <v>7.375</v>
      </c>
      <c r="C18" s="650"/>
      <c r="D18" s="1977">
        <f>SUM('Hampton Calcs'!N8-'Hampton Calcs'!R8)</f>
        <v>99.650000000000034</v>
      </c>
      <c r="E18" s="1984"/>
      <c r="F18" s="1977">
        <f>SUM('Hampton Calcs'!P8-'Hampton Calcs'!R8)</f>
        <v>99.525000000000034</v>
      </c>
      <c r="G18" s="1978"/>
      <c r="H18" s="651"/>
      <c r="I18" s="1933"/>
      <c r="J18" s="1934"/>
      <c r="K18" s="1989" t="s">
        <v>166</v>
      </c>
      <c r="L18" s="1990"/>
      <c r="M18" s="678">
        <v>-1</v>
      </c>
      <c r="N18" s="666">
        <v>-1.375</v>
      </c>
      <c r="O18" s="666">
        <v>-2</v>
      </c>
      <c r="P18" s="666">
        <v>-2.625</v>
      </c>
      <c r="Q18" s="666">
        <v>-3.625</v>
      </c>
      <c r="R18" s="757" t="s">
        <v>65</v>
      </c>
      <c r="S18" s="758" t="s">
        <v>65</v>
      </c>
    </row>
    <row r="19" spans="1:19" ht="19.5" thickBot="1">
      <c r="A19" s="751"/>
      <c r="B19" s="752">
        <v>7.5</v>
      </c>
      <c r="C19" s="650"/>
      <c r="D19" s="1977">
        <f>SUM('Hampton Calcs'!N9-'Hampton Calcs'!R9)</f>
        <v>100.02500000000003</v>
      </c>
      <c r="E19" s="1984"/>
      <c r="F19" s="1977">
        <f>SUM('Hampton Calcs'!P9-'Hampton Calcs'!R9)</f>
        <v>99.900000000000034</v>
      </c>
      <c r="G19" s="1978"/>
      <c r="H19" s="651"/>
      <c r="I19" s="1927" t="s">
        <v>448</v>
      </c>
      <c r="J19" s="1928"/>
      <c r="K19" s="1991" t="s">
        <v>320</v>
      </c>
      <c r="L19" s="1992"/>
      <c r="M19" s="656">
        <v>0.875</v>
      </c>
      <c r="N19" s="656">
        <v>0.625</v>
      </c>
      <c r="O19" s="656">
        <v>0.375</v>
      </c>
      <c r="P19" s="656">
        <v>0.125</v>
      </c>
      <c r="Q19" s="656">
        <v>-0.75</v>
      </c>
      <c r="R19" s="680">
        <v>-2.375</v>
      </c>
      <c r="S19" s="681">
        <v>-4.625</v>
      </c>
    </row>
    <row r="20" spans="1:19" ht="18.75">
      <c r="A20" s="751"/>
      <c r="B20" s="752">
        <v>7.625</v>
      </c>
      <c r="C20" s="650"/>
      <c r="D20" s="1977">
        <f>SUM('Hampton Calcs'!N10-'Hampton Calcs'!R10)</f>
        <v>100.40000000000003</v>
      </c>
      <c r="E20" s="1984"/>
      <c r="F20" s="1977">
        <f>SUM('Hampton Calcs'!P10-'Hampton Calcs'!R10)</f>
        <v>100.27500000000003</v>
      </c>
      <c r="G20" s="1978"/>
      <c r="H20" s="651"/>
      <c r="I20" s="1930"/>
      <c r="J20" s="1931"/>
      <c r="K20" s="1993" t="s">
        <v>485</v>
      </c>
      <c r="L20" s="1994"/>
      <c r="M20" s="656">
        <v>0.625</v>
      </c>
      <c r="N20" s="656">
        <v>0.375</v>
      </c>
      <c r="O20" s="656">
        <v>0.125</v>
      </c>
      <c r="P20" s="656">
        <v>0</v>
      </c>
      <c r="Q20" s="656">
        <v>-1</v>
      </c>
      <c r="R20" s="656">
        <v>-2.875</v>
      </c>
      <c r="S20" s="657">
        <v>-5.25</v>
      </c>
    </row>
    <row r="21" spans="1:19" ht="18.75">
      <c r="A21" s="751"/>
      <c r="B21" s="752">
        <v>7.75</v>
      </c>
      <c r="C21" s="650"/>
      <c r="D21" s="1977">
        <f>SUM('Hampton Calcs'!N11-'Hampton Calcs'!R11)</f>
        <v>100.65000000000003</v>
      </c>
      <c r="E21" s="1984"/>
      <c r="F21" s="1977">
        <f>SUM('Hampton Calcs'!P11-'Hampton Calcs'!R11)</f>
        <v>100.52500000000003</v>
      </c>
      <c r="G21" s="1978"/>
      <c r="H21" s="651"/>
      <c r="I21" s="1930"/>
      <c r="J21" s="1931"/>
      <c r="K21" s="1987" t="s">
        <v>163</v>
      </c>
      <c r="L21" s="1988"/>
      <c r="M21" s="656">
        <v>0.5</v>
      </c>
      <c r="N21" s="656">
        <v>0.25</v>
      </c>
      <c r="O21" s="656">
        <v>0</v>
      </c>
      <c r="P21" s="656">
        <v>-0.375</v>
      </c>
      <c r="Q21" s="656">
        <v>-1.375</v>
      </c>
      <c r="R21" s="656">
        <v>-3.5</v>
      </c>
      <c r="S21" s="755" t="s">
        <v>65</v>
      </c>
    </row>
    <row r="22" spans="1:19" ht="18.75">
      <c r="A22" s="751"/>
      <c r="B22" s="752">
        <v>7.875</v>
      </c>
      <c r="C22" s="650"/>
      <c r="D22" s="1977">
        <f>SUM('Hampton Calcs'!N12-'Hampton Calcs'!R12)</f>
        <v>100.90000000000003</v>
      </c>
      <c r="E22" s="1984"/>
      <c r="F22" s="1977">
        <f>SUM('Hampton Calcs'!P12-'Hampton Calcs'!R12)</f>
        <v>100.77500000000003</v>
      </c>
      <c r="G22" s="1978"/>
      <c r="H22" s="651"/>
      <c r="I22" s="1930"/>
      <c r="J22" s="1931"/>
      <c r="K22" s="1987" t="s">
        <v>164</v>
      </c>
      <c r="L22" s="1988"/>
      <c r="M22" s="656">
        <v>0.375</v>
      </c>
      <c r="N22" s="656">
        <v>0.125</v>
      </c>
      <c r="O22" s="656">
        <v>-0.125</v>
      </c>
      <c r="P22" s="656">
        <v>-0.5</v>
      </c>
      <c r="Q22" s="656">
        <v>-1.75</v>
      </c>
      <c r="R22" s="656">
        <v>-4.75</v>
      </c>
      <c r="S22" s="755" t="s">
        <v>65</v>
      </c>
    </row>
    <row r="23" spans="1:19" ht="18.75">
      <c r="A23" s="751"/>
      <c r="B23" s="752">
        <v>7.99</v>
      </c>
      <c r="C23" s="650"/>
      <c r="D23" s="1977">
        <f>SUM('Hampton Calcs'!N13-'Hampton Calcs'!R13)</f>
        <v>101.15000000000003</v>
      </c>
      <c r="E23" s="1984"/>
      <c r="F23" s="1977">
        <f>SUM('Hampton Calcs'!P13-'Hampton Calcs'!R13)</f>
        <v>101.02500000000003</v>
      </c>
      <c r="G23" s="1978"/>
      <c r="H23" s="651"/>
      <c r="I23" s="1930"/>
      <c r="J23" s="1931"/>
      <c r="K23" s="1987" t="s">
        <v>165</v>
      </c>
      <c r="L23" s="1988"/>
      <c r="M23" s="655">
        <v>0</v>
      </c>
      <c r="N23" s="656">
        <v>-0.25</v>
      </c>
      <c r="O23" s="656">
        <v>-0.625</v>
      </c>
      <c r="P23" s="656">
        <v>-1.25</v>
      </c>
      <c r="Q23" s="656">
        <v>-2.5</v>
      </c>
      <c r="R23" s="656">
        <v>-5.25</v>
      </c>
      <c r="S23" s="755" t="s">
        <v>65</v>
      </c>
    </row>
    <row r="24" spans="1:19" ht="19.5" thickBot="1">
      <c r="A24" s="751"/>
      <c r="B24" s="752">
        <v>8.125</v>
      </c>
      <c r="C24" s="650"/>
      <c r="D24" s="1977">
        <f>SUM('Hampton Calcs'!N14-'Hampton Calcs'!R14)</f>
        <v>101.40000000000003</v>
      </c>
      <c r="E24" s="1984"/>
      <c r="F24" s="1977">
        <f>SUM('Hampton Calcs'!P14-'Hampton Calcs'!R14)</f>
        <v>101.27500000000003</v>
      </c>
      <c r="G24" s="1978"/>
      <c r="H24" s="651"/>
      <c r="I24" s="1933"/>
      <c r="J24" s="1934"/>
      <c r="K24" s="1987" t="s">
        <v>166</v>
      </c>
      <c r="L24" s="1988"/>
      <c r="M24" s="759">
        <v>-1</v>
      </c>
      <c r="N24" s="760">
        <v>-1.375</v>
      </c>
      <c r="O24" s="760">
        <v>-2.125</v>
      </c>
      <c r="P24" s="760">
        <v>-2.875</v>
      </c>
      <c r="Q24" s="760">
        <v>-3.875</v>
      </c>
      <c r="R24" s="761" t="s">
        <v>65</v>
      </c>
      <c r="S24" s="758" t="s">
        <v>65</v>
      </c>
    </row>
    <row r="25" spans="1:19" ht="18.75">
      <c r="A25" s="751"/>
      <c r="B25" s="752">
        <v>8.25</v>
      </c>
      <c r="C25" s="650"/>
      <c r="D25" s="1977">
        <f>SUM('Hampton Calcs'!N15-'Hampton Calcs'!R15)</f>
        <v>101.65000000000003</v>
      </c>
      <c r="E25" s="1984"/>
      <c r="F25" s="1977">
        <f>SUM('Hampton Calcs'!P15-'Hampton Calcs'!R15)</f>
        <v>101.52500000000003</v>
      </c>
      <c r="G25" s="1978"/>
      <c r="H25" s="651"/>
      <c r="I25" s="1995" t="s">
        <v>449</v>
      </c>
      <c r="J25" s="1996"/>
      <c r="K25" s="762" t="s">
        <v>503</v>
      </c>
      <c r="L25" s="763"/>
      <c r="M25" s="753">
        <v>-0.5</v>
      </c>
      <c r="N25" s="653">
        <v>-0.5</v>
      </c>
      <c r="O25" s="653">
        <v>-0.5</v>
      </c>
      <c r="P25" s="653">
        <v>-0.625</v>
      </c>
      <c r="Q25" s="653">
        <v>-0.75</v>
      </c>
      <c r="R25" s="764" t="s">
        <v>65</v>
      </c>
      <c r="S25" s="765" t="s">
        <v>65</v>
      </c>
    </row>
    <row r="26" spans="1:19" ht="19.5" thickBot="1">
      <c r="A26" s="751"/>
      <c r="B26" s="752">
        <v>8.375</v>
      </c>
      <c r="C26" s="650"/>
      <c r="D26" s="1977">
        <f>SUM('Hampton Calcs'!N16-'Hampton Calcs'!R16)</f>
        <v>101.90000000000003</v>
      </c>
      <c r="E26" s="1984"/>
      <c r="F26" s="1977">
        <f>SUM('Hampton Calcs'!P16-'Hampton Calcs'!R16)</f>
        <v>101.77500000000003</v>
      </c>
      <c r="G26" s="1978"/>
      <c r="H26" s="651"/>
      <c r="I26" s="1997" t="s">
        <v>450</v>
      </c>
      <c r="J26" s="1998"/>
      <c r="K26" s="766" t="s">
        <v>503</v>
      </c>
      <c r="L26" s="767"/>
      <c r="M26" s="678">
        <v>-0.5</v>
      </c>
      <c r="N26" s="666">
        <v>-0.5</v>
      </c>
      <c r="O26" s="666">
        <v>-0.5</v>
      </c>
      <c r="P26" s="666">
        <v>-0.5</v>
      </c>
      <c r="Q26" s="666">
        <v>-0.5</v>
      </c>
      <c r="R26" s="666">
        <v>-0.75</v>
      </c>
      <c r="S26" s="667">
        <v>-0.75</v>
      </c>
    </row>
    <row r="27" spans="1:19" ht="18.75">
      <c r="A27" s="751"/>
      <c r="B27" s="752">
        <v>8.5</v>
      </c>
      <c r="C27" s="650"/>
      <c r="D27" s="1977">
        <f>SUM('Hampton Calcs'!N17-'Hampton Calcs'!R17)</f>
        <v>102.15000000000003</v>
      </c>
      <c r="E27" s="1984"/>
      <c r="F27" s="1977">
        <f>SUM('Hampton Calcs'!P17-'Hampton Calcs'!R17)</f>
        <v>102.02500000000003</v>
      </c>
      <c r="G27" s="1978"/>
      <c r="H27" s="651"/>
      <c r="I27" s="768" t="s">
        <v>504</v>
      </c>
      <c r="J27" s="768"/>
      <c r="K27" s="769"/>
      <c r="L27" s="769"/>
      <c r="M27" s="770"/>
      <c r="N27" s="770"/>
      <c r="O27" s="770"/>
      <c r="P27" s="770"/>
      <c r="Q27" s="770"/>
      <c r="R27" s="770"/>
      <c r="S27" s="771"/>
    </row>
    <row r="28" spans="1:19" ht="19.5" customHeight="1">
      <c r="A28" s="751"/>
      <c r="B28" s="752">
        <v>8.625</v>
      </c>
      <c r="C28" s="650"/>
      <c r="D28" s="1977">
        <f>SUM('Hampton Calcs'!N18-'Hampton Calcs'!R18)</f>
        <v>102.40000000000003</v>
      </c>
      <c r="E28" s="1984"/>
      <c r="F28" s="1977">
        <f>SUM('Hampton Calcs'!P18-'Hampton Calcs'!R18)</f>
        <v>102.27500000000003</v>
      </c>
      <c r="G28" s="1978"/>
      <c r="H28" s="651"/>
      <c r="I28" s="772"/>
      <c r="J28" s="773"/>
      <c r="K28" s="774"/>
      <c r="L28" s="775"/>
      <c r="M28" s="776"/>
      <c r="N28" s="777"/>
      <c r="O28" s="777"/>
      <c r="P28" s="777"/>
      <c r="Q28" s="777"/>
      <c r="R28" s="777"/>
      <c r="S28" s="778"/>
    </row>
    <row r="29" spans="1:19" ht="19.5" customHeight="1">
      <c r="A29" s="751"/>
      <c r="B29" s="752">
        <v>8.75</v>
      </c>
      <c r="C29" s="650"/>
      <c r="D29" s="1977">
        <f>SUM('Hampton Calcs'!N19-'Hampton Calcs'!R19)</f>
        <v>102.65000000000003</v>
      </c>
      <c r="E29" s="1984"/>
      <c r="F29" s="1977">
        <f>SUM('Hampton Calcs'!P19-'Hampton Calcs'!R19)</f>
        <v>102.52500000000003</v>
      </c>
      <c r="G29" s="1978"/>
      <c r="H29" s="651"/>
      <c r="I29" s="772"/>
      <c r="J29" s="773"/>
      <c r="K29" s="774"/>
      <c r="L29" s="775"/>
      <c r="M29" s="776"/>
      <c r="N29" s="777"/>
      <c r="O29" s="777"/>
      <c r="P29" s="777"/>
      <c r="Q29" s="777"/>
      <c r="R29" s="777"/>
      <c r="S29" s="778"/>
    </row>
    <row r="30" spans="1:19" ht="19.5" customHeight="1" thickBot="1">
      <c r="A30" s="751"/>
      <c r="B30" s="752">
        <v>8.875</v>
      </c>
      <c r="C30" s="650"/>
      <c r="D30" s="1977">
        <f>SUM('Hampton Calcs'!N20-'Hampton Calcs'!R20)</f>
        <v>102.90000000000003</v>
      </c>
      <c r="E30" s="1984"/>
      <c r="F30" s="1977">
        <f>SUM('Hampton Calcs'!P20-'Hampton Calcs'!R20)</f>
        <v>102.77500000000003</v>
      </c>
      <c r="G30" s="1978"/>
      <c r="H30" s="651"/>
      <c r="I30" s="779"/>
      <c r="J30" s="780"/>
      <c r="K30" s="780"/>
      <c r="L30" s="780"/>
      <c r="M30" s="780"/>
      <c r="N30" s="780"/>
      <c r="O30" s="780"/>
      <c r="P30" s="780"/>
      <c r="Q30" s="780"/>
      <c r="R30" s="780"/>
      <c r="S30" s="781"/>
    </row>
    <row r="31" spans="1:19" ht="19.5" customHeight="1" thickBot="1">
      <c r="A31" s="751"/>
      <c r="B31" s="752">
        <v>8.99</v>
      </c>
      <c r="C31" s="650"/>
      <c r="D31" s="1977">
        <f>SUM('Hampton Calcs'!N21-'Hampton Calcs'!R21)</f>
        <v>103.15000000000003</v>
      </c>
      <c r="E31" s="1984"/>
      <c r="F31" s="1977">
        <f>SUM('Hampton Calcs'!P21-'Hampton Calcs'!R21)</f>
        <v>103.02500000000003</v>
      </c>
      <c r="G31" s="1978"/>
      <c r="H31" s="651"/>
      <c r="I31" s="782"/>
      <c r="J31" s="783"/>
      <c r="K31" s="784"/>
      <c r="L31" s="785"/>
      <c r="M31" s="786">
        <v>0.60000000000000009</v>
      </c>
      <c r="N31" s="647">
        <v>0.65000000000000013</v>
      </c>
      <c r="O31" s="647">
        <v>0.70000000000000018</v>
      </c>
      <c r="P31" s="647">
        <v>0.75000000000000022</v>
      </c>
      <c r="Q31" s="647">
        <v>0.80000000000000027</v>
      </c>
      <c r="R31" s="647">
        <v>0.85</v>
      </c>
      <c r="S31" s="787">
        <v>0.9</v>
      </c>
    </row>
    <row r="32" spans="1:19" ht="19.5" customHeight="1" thickBot="1">
      <c r="A32" s="751"/>
      <c r="B32" s="752">
        <v>9.125</v>
      </c>
      <c r="C32" s="650"/>
      <c r="D32" s="1977">
        <f>SUM('Hampton Calcs'!N22-'Hampton Calcs'!R22)</f>
        <v>103.40000000000003</v>
      </c>
      <c r="E32" s="1984"/>
      <c r="F32" s="1977">
        <f>SUM('Hampton Calcs'!P22-'Hampton Calcs'!R22)</f>
        <v>103.27500000000003</v>
      </c>
      <c r="G32" s="1978"/>
      <c r="H32" s="651"/>
      <c r="I32" s="1999" t="s">
        <v>387</v>
      </c>
      <c r="J32" s="2000"/>
      <c r="K32" s="788" t="s">
        <v>506</v>
      </c>
      <c r="L32" s="789"/>
      <c r="M32" s="790">
        <v>-0.5</v>
      </c>
      <c r="N32" s="791">
        <v>-0.5</v>
      </c>
      <c r="O32" s="792">
        <v>-0.5</v>
      </c>
      <c r="P32" s="791">
        <v>-0.75</v>
      </c>
      <c r="Q32" s="791">
        <v>-1</v>
      </c>
      <c r="R32" s="793" t="s">
        <v>65</v>
      </c>
      <c r="S32" s="794" t="s">
        <v>65</v>
      </c>
    </row>
    <row r="33" spans="1:19" ht="19.5" customHeight="1">
      <c r="A33" s="751"/>
      <c r="B33" s="752">
        <v>9.25</v>
      </c>
      <c r="C33" s="796"/>
      <c r="D33" s="1977">
        <f>SUM('Hampton Calcs'!N23-'Hampton Calcs'!R23)</f>
        <v>103.65000000000003</v>
      </c>
      <c r="E33" s="1984"/>
      <c r="F33" s="1977">
        <f>SUM('Hampton Calcs'!P23-'Hampton Calcs'!R23)</f>
        <v>103.52500000000003</v>
      </c>
      <c r="G33" s="1978"/>
      <c r="H33" s="651"/>
      <c r="I33" s="1919" t="s">
        <v>455</v>
      </c>
      <c r="J33" s="1921"/>
      <c r="K33" s="797" t="s">
        <v>507</v>
      </c>
      <c r="L33" s="798"/>
      <c r="M33" s="799">
        <v>-0.5</v>
      </c>
      <c r="N33" s="800">
        <v>-0.5</v>
      </c>
      <c r="O33" s="800">
        <v>-0.5</v>
      </c>
      <c r="P33" s="800">
        <v>-0.5</v>
      </c>
      <c r="Q33" s="800">
        <v>-0.5</v>
      </c>
      <c r="R33" s="800">
        <v>-0.75</v>
      </c>
      <c r="S33" s="801">
        <v>-1</v>
      </c>
    </row>
    <row r="34" spans="1:19" ht="19.5" customHeight="1">
      <c r="A34" s="751"/>
      <c r="B34" s="752">
        <v>9.375</v>
      </c>
      <c r="C34" s="796"/>
      <c r="D34" s="1977">
        <f>SUM('Hampton Calcs'!N24-'Hampton Calcs'!R24)</f>
        <v>103.90000000000003</v>
      </c>
      <c r="E34" s="1984"/>
      <c r="F34" s="1977">
        <f>SUM('Hampton Calcs'!P24-'Hampton Calcs'!R24)</f>
        <v>103.77500000000003</v>
      </c>
      <c r="G34" s="1978"/>
      <c r="H34" s="651"/>
      <c r="I34" s="2001"/>
      <c r="J34" s="2002"/>
      <c r="K34" s="802" t="s">
        <v>508</v>
      </c>
      <c r="L34" s="803"/>
      <c r="M34" s="804">
        <v>0.25</v>
      </c>
      <c r="N34" s="805">
        <v>0.25</v>
      </c>
      <c r="O34" s="805">
        <v>0.25</v>
      </c>
      <c r="P34" s="805">
        <v>0.25</v>
      </c>
      <c r="Q34" s="805">
        <v>0.25</v>
      </c>
      <c r="R34" s="805">
        <v>0</v>
      </c>
      <c r="S34" s="806">
        <v>0</v>
      </c>
    </row>
    <row r="35" spans="1:19" ht="19.5" customHeight="1">
      <c r="A35" s="751"/>
      <c r="B35" s="795">
        <v>9.5</v>
      </c>
      <c r="C35" s="796"/>
      <c r="D35" s="1977">
        <f>SUM('Hampton Calcs'!N25-'Hampton Calcs'!R25)</f>
        <v>104.15000000000003</v>
      </c>
      <c r="E35" s="1984"/>
      <c r="F35" s="1977">
        <f>SUM('Hampton Calcs'!P25-'Hampton Calcs'!R25)</f>
        <v>104.02500000000003</v>
      </c>
      <c r="G35" s="1978"/>
      <c r="H35" s="651"/>
      <c r="I35" s="2001"/>
      <c r="J35" s="2002"/>
      <c r="K35" s="807" t="s">
        <v>509</v>
      </c>
      <c r="L35" s="808"/>
      <c r="M35" s="809">
        <v>0</v>
      </c>
      <c r="N35" s="810">
        <v>0</v>
      </c>
      <c r="O35" s="810">
        <v>0</v>
      </c>
      <c r="P35" s="810">
        <v>0</v>
      </c>
      <c r="Q35" s="810">
        <v>0</v>
      </c>
      <c r="R35" s="811" t="s">
        <v>65</v>
      </c>
      <c r="S35" s="755" t="s">
        <v>65</v>
      </c>
    </row>
    <row r="36" spans="1:19" ht="19.5" customHeight="1" thickBot="1">
      <c r="A36" s="751"/>
      <c r="B36" s="795">
        <v>9.625</v>
      </c>
      <c r="C36" s="796"/>
      <c r="D36" s="1977">
        <f>SUM('Hampton Calcs'!N26-'Hampton Calcs'!R26)</f>
        <v>104.40000000000003</v>
      </c>
      <c r="E36" s="1984"/>
      <c r="F36" s="1977">
        <f>SUM('Hampton Calcs'!P26-'Hampton Calcs'!R26)</f>
        <v>104.27500000000003</v>
      </c>
      <c r="G36" s="1978"/>
      <c r="H36" s="651"/>
      <c r="I36" s="1922"/>
      <c r="J36" s="1924"/>
      <c r="K36" s="788" t="s">
        <v>510</v>
      </c>
      <c r="L36" s="812"/>
      <c r="M36" s="790">
        <v>-0.5</v>
      </c>
      <c r="N36" s="790">
        <v>-0.75</v>
      </c>
      <c r="O36" s="790">
        <v>-0.75</v>
      </c>
      <c r="P36" s="790">
        <v>-1.25</v>
      </c>
      <c r="Q36" s="813">
        <v>-2.25</v>
      </c>
      <c r="R36" s="791" t="s">
        <v>65</v>
      </c>
      <c r="S36" s="814" t="s">
        <v>65</v>
      </c>
    </row>
    <row r="37" spans="1:19" ht="19.5" customHeight="1">
      <c r="A37" s="751"/>
      <c r="B37" s="795">
        <v>9.75</v>
      </c>
      <c r="C37" s="796"/>
      <c r="D37" s="1977">
        <f>SUM('Hampton Calcs'!N27-'Hampton Calcs'!R27)</f>
        <v>104.65000000000003</v>
      </c>
      <c r="E37" s="1984"/>
      <c r="F37" s="1977">
        <f>SUM('Hampton Calcs'!P27-'Hampton Calcs'!R27)</f>
        <v>104.52500000000003</v>
      </c>
      <c r="G37" s="1978"/>
      <c r="H37" s="651"/>
      <c r="I37" s="1919" t="s">
        <v>362</v>
      </c>
      <c r="J37" s="1921"/>
      <c r="K37" s="815" t="s">
        <v>411</v>
      </c>
      <c r="L37" s="816"/>
      <c r="M37" s="799">
        <v>-0.5</v>
      </c>
      <c r="N37" s="800">
        <v>-0.5</v>
      </c>
      <c r="O37" s="800">
        <v>-0.5</v>
      </c>
      <c r="P37" s="800">
        <v>-0.5</v>
      </c>
      <c r="Q37" s="800">
        <v>-0.5</v>
      </c>
      <c r="R37" s="817" t="s">
        <v>65</v>
      </c>
      <c r="S37" s="818" t="s">
        <v>65</v>
      </c>
    </row>
    <row r="38" spans="1:19" ht="19.5" customHeight="1">
      <c r="A38" s="751"/>
      <c r="B38" s="795">
        <v>9.875</v>
      </c>
      <c r="C38" s="796"/>
      <c r="D38" s="1977">
        <f>SUM('Hampton Calcs'!N28-'Hampton Calcs'!R28)</f>
        <v>104.90000000000003</v>
      </c>
      <c r="E38" s="1984"/>
      <c r="F38" s="1977">
        <f>SUM('Hampton Calcs'!P28-'Hampton Calcs'!R28)</f>
        <v>104.77500000000003</v>
      </c>
      <c r="G38" s="1978"/>
      <c r="H38" s="651"/>
      <c r="I38" s="2001"/>
      <c r="J38" s="2002"/>
      <c r="K38" s="819" t="s">
        <v>492</v>
      </c>
      <c r="L38" s="820"/>
      <c r="M38" s="821">
        <v>-0.5</v>
      </c>
      <c r="N38" s="805">
        <v>-0.5</v>
      </c>
      <c r="O38" s="805">
        <v>-0.75</v>
      </c>
      <c r="P38" s="805">
        <v>-1</v>
      </c>
      <c r="Q38" s="811" t="s">
        <v>505</v>
      </c>
      <c r="R38" s="811" t="s">
        <v>65</v>
      </c>
      <c r="S38" s="822" t="s">
        <v>65</v>
      </c>
    </row>
    <row r="39" spans="1:19" ht="19.5" customHeight="1">
      <c r="A39" s="751"/>
      <c r="B39" s="795">
        <v>9.99</v>
      </c>
      <c r="C39" s="796"/>
      <c r="D39" s="1977">
        <f>SUM('Hampton Calcs'!N29-'Hampton Calcs'!R29)</f>
        <v>105.15000000000003</v>
      </c>
      <c r="E39" s="1984"/>
      <c r="F39" s="1977">
        <f>SUM('Hampton Calcs'!P29-'Hampton Calcs'!R29)</f>
        <v>105.02500000000003</v>
      </c>
      <c r="G39" s="1978"/>
      <c r="H39" s="651"/>
      <c r="I39" s="2001"/>
      <c r="J39" s="2002"/>
      <c r="K39" s="819" t="s">
        <v>79</v>
      </c>
      <c r="L39" s="820"/>
      <c r="M39" s="823">
        <v>-0.5</v>
      </c>
      <c r="N39" s="824">
        <v>-0.5</v>
      </c>
      <c r="O39" s="824">
        <v>-0.5</v>
      </c>
      <c r="P39" s="824">
        <v>-0.5</v>
      </c>
      <c r="Q39" s="824">
        <v>-0.75</v>
      </c>
      <c r="R39" s="811" t="s">
        <v>65</v>
      </c>
      <c r="S39" s="822" t="s">
        <v>65</v>
      </c>
    </row>
    <row r="40" spans="1:19" ht="19.5" customHeight="1">
      <c r="A40" s="751"/>
      <c r="B40" s="795">
        <v>10.125</v>
      </c>
      <c r="C40" s="796"/>
      <c r="D40" s="1977">
        <f>SUM('Hampton Calcs'!N30-'Hampton Calcs'!R30)</f>
        <v>105.40000000000003</v>
      </c>
      <c r="E40" s="1984"/>
      <c r="F40" s="1977">
        <f>SUM('Hampton Calcs'!P30-'Hampton Calcs'!R30)</f>
        <v>105.27500000000003</v>
      </c>
      <c r="G40" s="1978"/>
      <c r="H40" s="651"/>
      <c r="I40" s="2001"/>
      <c r="J40" s="2002"/>
      <c r="K40" s="802" t="s">
        <v>428</v>
      </c>
      <c r="L40" s="825"/>
      <c r="M40" s="821">
        <v>-0.25</v>
      </c>
      <c r="N40" s="805">
        <v>-0.375</v>
      </c>
      <c r="O40" s="805">
        <v>-0.375</v>
      </c>
      <c r="P40" s="805">
        <v>-0.375</v>
      </c>
      <c r="Q40" s="805">
        <v>-0.75</v>
      </c>
      <c r="R40" s="811" t="s">
        <v>65</v>
      </c>
      <c r="S40" s="826" t="s">
        <v>65</v>
      </c>
    </row>
    <row r="41" spans="1:19" ht="19.5" customHeight="1">
      <c r="A41" s="751"/>
      <c r="B41" s="795">
        <v>10.25</v>
      </c>
      <c r="C41" s="684"/>
      <c r="D41" s="1977">
        <f>SUM('Hampton Calcs'!N31-'Hampton Calcs'!R31)</f>
        <v>105.65000000000002</v>
      </c>
      <c r="E41" s="1984"/>
      <c r="F41" s="1977">
        <f>SUM('Hampton Calcs'!P31-'Hampton Calcs'!R31)</f>
        <v>105.52500000000002</v>
      </c>
      <c r="G41" s="1978"/>
      <c r="H41" s="651"/>
      <c r="I41" s="2001"/>
      <c r="J41" s="2002"/>
      <c r="K41" s="819" t="s">
        <v>493</v>
      </c>
      <c r="L41" s="820"/>
      <c r="M41" s="827">
        <v>-0.25</v>
      </c>
      <c r="N41" s="828">
        <v>-0.25</v>
      </c>
      <c r="O41" s="829">
        <v>-0.5</v>
      </c>
      <c r="P41" s="828">
        <v>-0.5</v>
      </c>
      <c r="Q41" s="830">
        <v>-0.5</v>
      </c>
      <c r="R41" s="830" t="s">
        <v>65</v>
      </c>
      <c r="S41" s="822" t="s">
        <v>65</v>
      </c>
    </row>
    <row r="42" spans="1:19" ht="19.5" customHeight="1">
      <c r="A42" s="751"/>
      <c r="B42" s="795">
        <v>10.375</v>
      </c>
      <c r="C42" s="684"/>
      <c r="D42" s="1977">
        <f>SUM('Hampton Calcs'!N32-'Hampton Calcs'!R32)</f>
        <v>105.90000000000002</v>
      </c>
      <c r="E42" s="1984"/>
      <c r="F42" s="1977">
        <f>SUM('Hampton Calcs'!P32-'Hampton Calcs'!R32)</f>
        <v>105.77500000000002</v>
      </c>
      <c r="G42" s="1978"/>
      <c r="H42" s="651"/>
      <c r="I42" s="2001"/>
      <c r="J42" s="2002"/>
      <c r="K42" s="819" t="s">
        <v>77</v>
      </c>
      <c r="L42" s="820"/>
      <c r="M42" s="827">
        <v>-0.25</v>
      </c>
      <c r="N42" s="828">
        <v>-0.25</v>
      </c>
      <c r="O42" s="830">
        <v>-0.25</v>
      </c>
      <c r="P42" s="830">
        <v>-0.25</v>
      </c>
      <c r="Q42" s="805">
        <v>-0.25</v>
      </c>
      <c r="R42" s="805">
        <v>-0.5</v>
      </c>
      <c r="S42" s="806">
        <v>-0.5</v>
      </c>
    </row>
    <row r="43" spans="1:19" ht="19.5" customHeight="1">
      <c r="A43" s="751"/>
      <c r="B43" s="683" t="s">
        <v>445</v>
      </c>
      <c r="C43" s="684"/>
      <c r="D43" s="2003" t="s">
        <v>445</v>
      </c>
      <c r="E43" s="2004"/>
      <c r="F43" s="2003" t="s">
        <v>445</v>
      </c>
      <c r="G43" s="2005"/>
      <c r="H43" s="651"/>
      <c r="I43" s="2001"/>
      <c r="J43" s="2002"/>
      <c r="K43" s="819" t="s">
        <v>494</v>
      </c>
      <c r="L43" s="820"/>
      <c r="M43" s="831">
        <v>-0.75</v>
      </c>
      <c r="N43" s="830">
        <v>-0.75</v>
      </c>
      <c r="O43" s="830">
        <v>-0.75</v>
      </c>
      <c r="P43" s="830">
        <v>-0.75</v>
      </c>
      <c r="Q43" s="830">
        <v>-0.75</v>
      </c>
      <c r="R43" s="805" t="s">
        <v>65</v>
      </c>
      <c r="S43" s="822" t="s">
        <v>65</v>
      </c>
    </row>
    <row r="44" spans="1:19" ht="19.5" customHeight="1">
      <c r="A44" s="751"/>
      <c r="B44" s="683" t="s">
        <v>445</v>
      </c>
      <c r="C44" s="684"/>
      <c r="D44" s="2003" t="s">
        <v>445</v>
      </c>
      <c r="E44" s="2004"/>
      <c r="F44" s="2003" t="s">
        <v>445</v>
      </c>
      <c r="G44" s="2005"/>
      <c r="H44" s="651"/>
      <c r="I44" s="2001"/>
      <c r="J44" s="2002"/>
      <c r="K44" s="819" t="s">
        <v>511</v>
      </c>
      <c r="L44" s="820"/>
      <c r="M44" s="832">
        <v>-0.125</v>
      </c>
      <c r="N44" s="829">
        <v>-0.125</v>
      </c>
      <c r="O44" s="829">
        <v>-0.125</v>
      </c>
      <c r="P44" s="829">
        <v>-0.125</v>
      </c>
      <c r="Q44" s="829">
        <v>-0.25</v>
      </c>
      <c r="R44" s="829">
        <v>-0.5</v>
      </c>
      <c r="S44" s="806">
        <v>-0.75</v>
      </c>
    </row>
    <row r="45" spans="1:19" ht="19.5" customHeight="1" thickBot="1">
      <c r="A45" s="751"/>
      <c r="B45" s="833" t="s">
        <v>445</v>
      </c>
      <c r="C45" s="834"/>
      <c r="D45" s="2003" t="s">
        <v>445</v>
      </c>
      <c r="E45" s="2004"/>
      <c r="F45" s="2003" t="s">
        <v>445</v>
      </c>
      <c r="G45" s="2005"/>
      <c r="H45" s="651"/>
      <c r="I45" s="1922"/>
      <c r="J45" s="1924"/>
      <c r="K45" s="835" t="s">
        <v>363</v>
      </c>
      <c r="L45" s="836"/>
      <c r="M45" s="790">
        <v>-0.25</v>
      </c>
      <c r="N45" s="791">
        <v>-0.25</v>
      </c>
      <c r="O45" s="791">
        <v>-0.25</v>
      </c>
      <c r="P45" s="791">
        <v>-0.25</v>
      </c>
      <c r="Q45" s="791">
        <v>-0.25</v>
      </c>
      <c r="R45" s="791">
        <v>-0.25</v>
      </c>
      <c r="S45" s="837">
        <v>-0.25</v>
      </c>
    </row>
    <row r="46" spans="1:19" ht="19.5" thickBot="1">
      <c r="A46" s="751"/>
      <c r="B46" s="838"/>
      <c r="C46" s="839"/>
      <c r="D46" s="839"/>
      <c r="E46" s="839"/>
      <c r="F46" s="839"/>
      <c r="G46" s="839"/>
      <c r="H46" s="651"/>
      <c r="I46" s="840"/>
      <c r="J46" s="841"/>
      <c r="K46" s="842"/>
      <c r="L46" s="843"/>
      <c r="M46" s="843"/>
      <c r="N46" s="843"/>
      <c r="O46" s="843"/>
      <c r="P46" s="843"/>
      <c r="Q46" s="843"/>
      <c r="R46" s="843"/>
      <c r="S46" s="808"/>
    </row>
    <row r="47" spans="1:19" ht="20.25" thickBot="1">
      <c r="A47" s="751"/>
      <c r="B47" s="2023" t="s">
        <v>451</v>
      </c>
      <c r="C47" s="2023"/>
      <c r="D47" s="2023"/>
      <c r="E47" s="2023"/>
      <c r="F47" s="2023"/>
      <c r="G47" s="2023"/>
      <c r="H47" s="651"/>
      <c r="I47" s="1947" t="s">
        <v>452</v>
      </c>
      <c r="J47" s="1947"/>
      <c r="K47" s="1947"/>
      <c r="L47" s="843"/>
      <c r="M47" s="1947" t="s">
        <v>453</v>
      </c>
      <c r="N47" s="1947"/>
      <c r="O47" s="1947"/>
      <c r="P47" s="843"/>
      <c r="Q47" s="1887" t="s">
        <v>454</v>
      </c>
      <c r="R47" s="1887"/>
      <c r="S47" s="1887"/>
    </row>
    <row r="48" spans="1:19" ht="20.25" thickBot="1">
      <c r="A48" s="751"/>
      <c r="B48" s="2011" t="s">
        <v>455</v>
      </c>
      <c r="C48" s="2012"/>
      <c r="D48" s="2012"/>
      <c r="E48" s="2013" t="s">
        <v>294</v>
      </c>
      <c r="F48" s="2012"/>
      <c r="G48" s="2014"/>
      <c r="H48" s="651"/>
      <c r="I48" s="746" t="s">
        <v>188</v>
      </c>
      <c r="J48" s="844" t="s">
        <v>456</v>
      </c>
      <c r="K48" s="693" t="s">
        <v>457</v>
      </c>
      <c r="L48" s="845"/>
      <c r="M48" s="846"/>
      <c r="N48" s="692" t="s">
        <v>458</v>
      </c>
      <c r="O48" s="693" t="s">
        <v>459</v>
      </c>
      <c r="P48" s="847"/>
      <c r="Q48" s="2015" t="s">
        <v>460</v>
      </c>
      <c r="R48" s="2016"/>
      <c r="S48" s="2017"/>
    </row>
    <row r="49" spans="1:19" ht="18.75">
      <c r="A49" s="751"/>
      <c r="B49" s="2018" t="s">
        <v>461</v>
      </c>
      <c r="C49" s="2019"/>
      <c r="D49" s="2019"/>
      <c r="E49" s="2020">
        <v>103</v>
      </c>
      <c r="F49" s="2021"/>
      <c r="G49" s="2022"/>
      <c r="H49" s="651"/>
      <c r="I49" s="848" t="s">
        <v>462</v>
      </c>
      <c r="J49" s="849">
        <v>0</v>
      </c>
      <c r="K49" s="698">
        <v>103</v>
      </c>
      <c r="L49" s="735"/>
      <c r="M49" s="1957" t="s">
        <v>463</v>
      </c>
      <c r="N49" s="697">
        <v>45</v>
      </c>
      <c r="O49" s="698">
        <v>-0.15</v>
      </c>
      <c r="P49" s="685"/>
      <c r="Q49" s="850" t="s">
        <v>464</v>
      </c>
      <c r="R49" s="851"/>
      <c r="S49" s="852">
        <v>100000</v>
      </c>
    </row>
    <row r="50" spans="1:19" ht="19.5" thickBot="1">
      <c r="A50" s="751"/>
      <c r="B50" s="1952" t="s">
        <v>465</v>
      </c>
      <c r="C50" s="1953"/>
      <c r="D50" s="1953"/>
      <c r="E50" s="1977">
        <v>102.5</v>
      </c>
      <c r="F50" s="1953"/>
      <c r="G50" s="1978"/>
      <c r="H50" s="651"/>
      <c r="I50" s="853" t="s">
        <v>466</v>
      </c>
      <c r="J50" s="650">
        <v>-0.5</v>
      </c>
      <c r="K50" s="854">
        <v>103</v>
      </c>
      <c r="L50" s="669"/>
      <c r="M50" s="1959"/>
      <c r="N50" s="704">
        <v>60</v>
      </c>
      <c r="O50" s="705">
        <v>-0.3</v>
      </c>
      <c r="P50" s="847"/>
      <c r="Q50" s="855" t="s">
        <v>467</v>
      </c>
      <c r="R50" s="856"/>
      <c r="S50" s="857">
        <v>3000000</v>
      </c>
    </row>
    <row r="51" spans="1:19" ht="18.75">
      <c r="A51" s="751"/>
      <c r="B51" s="1952" t="s">
        <v>468</v>
      </c>
      <c r="C51" s="1953"/>
      <c r="D51" s="1953"/>
      <c r="E51" s="1977">
        <v>102</v>
      </c>
      <c r="F51" s="1953"/>
      <c r="G51" s="1978"/>
      <c r="H51" s="651"/>
      <c r="I51" s="853" t="s">
        <v>469</v>
      </c>
      <c r="J51" s="650">
        <v>-1</v>
      </c>
      <c r="K51" s="854">
        <v>102.5</v>
      </c>
      <c r="L51" s="669"/>
      <c r="M51" s="1957" t="s">
        <v>470</v>
      </c>
      <c r="N51" s="697">
        <v>5</v>
      </c>
      <c r="O51" s="710">
        <v>-0.125</v>
      </c>
      <c r="P51" s="847"/>
      <c r="Q51" s="855" t="s">
        <v>471</v>
      </c>
      <c r="R51" s="858"/>
      <c r="S51" s="859" t="s">
        <v>371</v>
      </c>
    </row>
    <row r="52" spans="1:19" ht="19.5" thickBot="1">
      <c r="A52" s="751"/>
      <c r="B52" s="2006" t="s">
        <v>472</v>
      </c>
      <c r="C52" s="2007"/>
      <c r="D52" s="2007"/>
      <c r="E52" s="2007"/>
      <c r="F52" s="2007"/>
      <c r="G52" s="2008"/>
      <c r="H52" s="651"/>
      <c r="I52" s="860" t="s">
        <v>473</v>
      </c>
      <c r="J52" s="715">
        <v>-1.25</v>
      </c>
      <c r="K52" s="705">
        <v>101</v>
      </c>
      <c r="L52" s="669"/>
      <c r="M52" s="1958"/>
      <c r="N52" s="717">
        <v>10</v>
      </c>
      <c r="O52" s="718">
        <v>-0.25</v>
      </c>
      <c r="P52" s="847"/>
      <c r="Q52" s="855" t="s">
        <v>474</v>
      </c>
      <c r="R52" s="858"/>
      <c r="S52" s="859" t="s">
        <v>296</v>
      </c>
    </row>
    <row r="53" spans="1:19" ht="18.75">
      <c r="A53" s="751"/>
      <c r="B53" s="669"/>
      <c r="C53" s="669"/>
      <c r="D53" s="669"/>
      <c r="E53" s="669"/>
      <c r="F53" s="669"/>
      <c r="G53" s="669"/>
      <c r="H53" s="651"/>
      <c r="I53" s="2009" t="s">
        <v>475</v>
      </c>
      <c r="J53" s="1964"/>
      <c r="K53" s="2010"/>
      <c r="L53" s="669"/>
      <c r="M53" s="1958"/>
      <c r="N53" s="717">
        <v>15</v>
      </c>
      <c r="O53" s="718">
        <v>-0.375</v>
      </c>
      <c r="P53" s="847"/>
      <c r="Q53" s="855" t="s">
        <v>476</v>
      </c>
      <c r="R53" s="858"/>
      <c r="S53" s="859" t="s">
        <v>296</v>
      </c>
    </row>
    <row r="54" spans="1:19" ht="19.5" thickBot="1">
      <c r="A54" s="685"/>
      <c r="B54" s="669"/>
      <c r="C54" s="669"/>
      <c r="D54" s="669"/>
      <c r="E54" s="669"/>
      <c r="F54" s="669"/>
      <c r="G54" s="669"/>
      <c r="H54" s="651"/>
      <c r="I54" s="1966"/>
      <c r="J54" s="1967"/>
      <c r="K54" s="1968"/>
      <c r="L54" s="669"/>
      <c r="M54" s="1959"/>
      <c r="N54" s="704">
        <v>30</v>
      </c>
      <c r="O54" s="705">
        <v>-0.75</v>
      </c>
      <c r="P54" s="847"/>
      <c r="Q54" s="861" t="s">
        <v>477</v>
      </c>
      <c r="R54" s="862"/>
      <c r="S54" s="863" t="s">
        <v>478</v>
      </c>
    </row>
    <row r="55" spans="1:19" ht="20.25">
      <c r="A55" s="685"/>
      <c r="B55" s="864"/>
      <c r="C55" s="865"/>
      <c r="D55" s="777"/>
      <c r="E55" s="777"/>
      <c r="F55" s="866"/>
      <c r="G55" s="866"/>
      <c r="H55" s="644"/>
      <c r="I55" s="867"/>
      <c r="J55" s="868"/>
      <c r="K55" s="869"/>
      <c r="L55" s="869"/>
      <c r="M55" s="685"/>
      <c r="N55" s="685"/>
      <c r="O55" s="685"/>
      <c r="P55" s="685"/>
      <c r="Q55" s="870"/>
      <c r="R55" s="870"/>
      <c r="S55" s="871"/>
    </row>
    <row r="56" spans="1:19" ht="18.75">
      <c r="A56" s="685"/>
      <c r="B56" s="1883"/>
      <c r="C56" s="1884"/>
      <c r="D56" s="1884"/>
      <c r="E56" s="1884"/>
      <c r="F56" s="1884"/>
      <c r="G56" s="1884"/>
      <c r="H56" s="1884"/>
      <c r="I56" s="1884"/>
      <c r="J56" s="1884"/>
      <c r="K56" s="1884"/>
      <c r="L56" s="1884"/>
      <c r="M56" s="1884"/>
      <c r="N56" s="1884"/>
      <c r="O56" s="1884"/>
      <c r="P56" s="1884"/>
      <c r="Q56" s="1884"/>
      <c r="R56" s="1884"/>
      <c r="S56" s="1885"/>
    </row>
    <row r="57" spans="1:19" ht="15.75">
      <c r="A57" s="685"/>
      <c r="B57" s="872"/>
      <c r="C57" s="873"/>
      <c r="D57" s="873"/>
      <c r="E57" s="873"/>
      <c r="F57" s="873"/>
      <c r="G57" s="873"/>
      <c r="H57" s="873"/>
      <c r="I57" s="873"/>
      <c r="J57" s="873"/>
      <c r="K57" s="873"/>
      <c r="L57" s="873"/>
      <c r="M57" s="873"/>
      <c r="N57" s="873"/>
      <c r="O57" s="873"/>
      <c r="P57" s="873"/>
      <c r="Q57" s="873"/>
      <c r="R57" s="873"/>
      <c r="S57" s="874"/>
    </row>
    <row r="58" spans="1:19" ht="15.75">
      <c r="A58" s="685"/>
      <c r="B58" s="872"/>
      <c r="C58" s="873"/>
      <c r="D58" s="873"/>
      <c r="E58" s="873"/>
      <c r="F58" s="873"/>
      <c r="G58" s="873"/>
      <c r="H58" s="873"/>
      <c r="I58" s="873"/>
      <c r="J58" s="873"/>
      <c r="K58" s="873"/>
      <c r="L58" s="873"/>
      <c r="M58" s="873"/>
      <c r="N58" s="873"/>
      <c r="O58" s="873"/>
      <c r="P58" s="873"/>
      <c r="Q58" s="873"/>
      <c r="R58" s="873"/>
      <c r="S58" s="874"/>
    </row>
    <row r="59" spans="1:19" ht="15.75">
      <c r="A59" s="685"/>
      <c r="B59" s="872"/>
      <c r="C59" s="873"/>
      <c r="D59" s="873"/>
      <c r="E59" s="873"/>
      <c r="F59" s="873"/>
      <c r="G59" s="873"/>
      <c r="H59" s="873"/>
      <c r="I59" s="873"/>
      <c r="J59" s="873"/>
      <c r="K59" s="873"/>
      <c r="L59" s="873"/>
      <c r="M59" s="873"/>
      <c r="N59" s="873"/>
      <c r="O59" s="873"/>
      <c r="P59" s="873"/>
      <c r="Q59" s="873"/>
      <c r="R59" s="873"/>
      <c r="S59" s="874"/>
    </row>
    <row r="60" spans="1:19" ht="15.75" thickBot="1">
      <c r="A60" s="685"/>
      <c r="B60" s="875"/>
      <c r="C60" s="876"/>
      <c r="D60" s="876"/>
      <c r="E60" s="876"/>
      <c r="F60" s="876"/>
      <c r="G60" s="876"/>
      <c r="H60" s="876"/>
      <c r="I60" s="876"/>
      <c r="J60" s="876"/>
      <c r="K60" s="876"/>
      <c r="L60" s="876"/>
      <c r="M60" s="876"/>
      <c r="N60" s="876"/>
      <c r="O60" s="876"/>
      <c r="P60" s="876"/>
      <c r="Q60" s="876"/>
      <c r="R60" s="876"/>
      <c r="S60" s="877"/>
    </row>
    <row r="61" spans="1:19" ht="18.75">
      <c r="A61" s="685"/>
      <c r="B61" s="669"/>
      <c r="C61" s="669"/>
      <c r="D61" s="669"/>
      <c r="E61" s="669"/>
      <c r="F61" s="669"/>
      <c r="G61" s="669"/>
      <c r="H61" s="669"/>
      <c r="I61" s="668"/>
      <c r="J61" s="668"/>
      <c r="K61" s="878"/>
      <c r="L61" s="669"/>
      <c r="M61" s="669"/>
      <c r="N61" s="669"/>
      <c r="O61" s="669"/>
      <c r="P61" s="669"/>
      <c r="Q61" s="669"/>
      <c r="R61" s="669"/>
      <c r="S61" s="669"/>
    </row>
    <row r="62" spans="1:19" ht="19.5">
      <c r="A62" s="685"/>
      <c r="B62" s="669"/>
      <c r="C62" s="669"/>
      <c r="D62" s="669"/>
      <c r="E62" s="669"/>
      <c r="F62" s="669"/>
      <c r="G62" s="669"/>
      <c r="H62" s="669"/>
      <c r="I62" s="879"/>
      <c r="J62" s="879"/>
      <c r="K62" s="879"/>
      <c r="L62" s="879"/>
      <c r="M62" s="879"/>
      <c r="N62" s="879"/>
      <c r="O62" s="669"/>
      <c r="P62" s="669"/>
      <c r="Q62" s="880"/>
      <c r="R62" s="880"/>
      <c r="S62" s="880"/>
    </row>
    <row r="63" spans="1:19">
      <c r="A63" s="685"/>
      <c r="B63" s="839"/>
      <c r="C63" s="881"/>
      <c r="D63" s="669"/>
      <c r="E63" s="669"/>
      <c r="F63" s="669"/>
      <c r="G63" s="669"/>
      <c r="H63" s="669"/>
      <c r="I63" s="668"/>
      <c r="J63" s="668"/>
      <c r="K63" s="669"/>
      <c r="L63" s="669"/>
      <c r="M63" s="669"/>
      <c r="N63" s="669"/>
      <c r="O63" s="669"/>
      <c r="P63" s="669"/>
      <c r="Q63" s="669"/>
      <c r="R63" s="669"/>
      <c r="S63" s="669"/>
    </row>
    <row r="64" spans="1:19">
      <c r="A64" s="685"/>
      <c r="B64" s="839"/>
      <c r="C64" s="881"/>
      <c r="D64" s="669"/>
      <c r="E64" s="669"/>
      <c r="F64" s="669"/>
      <c r="G64" s="669"/>
      <c r="H64" s="669"/>
      <c r="I64" s="668"/>
      <c r="J64" s="668"/>
      <c r="K64" s="669"/>
      <c r="L64" s="669"/>
      <c r="M64" s="669"/>
      <c r="N64" s="669"/>
      <c r="O64" s="669"/>
      <c r="P64" s="669"/>
      <c r="Q64" s="669"/>
      <c r="R64" s="669"/>
      <c r="S64" s="669"/>
    </row>
    <row r="65" spans="1:19">
      <c r="A65" s="685"/>
      <c r="B65" s="839"/>
      <c r="C65" s="881"/>
      <c r="D65" s="669"/>
      <c r="E65" s="669"/>
      <c r="F65" s="669"/>
      <c r="G65" s="669"/>
      <c r="H65" s="669"/>
      <c r="I65" s="668"/>
      <c r="J65" s="668"/>
      <c r="K65" s="669"/>
      <c r="L65" s="669"/>
      <c r="M65" s="669"/>
      <c r="N65" s="669"/>
      <c r="O65" s="669"/>
      <c r="P65" s="669"/>
      <c r="Q65" s="669"/>
      <c r="R65" s="669"/>
      <c r="S65" s="669"/>
    </row>
    <row r="66" spans="1:19">
      <c r="A66" s="685"/>
      <c r="B66" s="839"/>
      <c r="C66" s="881"/>
      <c r="D66" s="669"/>
      <c r="E66" s="669"/>
      <c r="F66" s="669"/>
      <c r="G66" s="669"/>
      <c r="H66" s="669"/>
      <c r="I66" s="668"/>
      <c r="J66" s="668"/>
      <c r="K66" s="669"/>
      <c r="L66" s="669"/>
      <c r="M66" s="669"/>
      <c r="N66" s="669"/>
      <c r="O66" s="669"/>
      <c r="P66" s="669"/>
      <c r="Q66" s="669"/>
      <c r="R66" s="669"/>
      <c r="S66" s="669"/>
    </row>
    <row r="67" spans="1:19">
      <c r="A67" s="685"/>
      <c r="B67" s="839"/>
      <c r="C67" s="881"/>
      <c r="D67" s="669"/>
      <c r="E67" s="669"/>
      <c r="F67" s="669"/>
      <c r="G67" s="669"/>
      <c r="H67" s="669"/>
      <c r="I67" s="668"/>
      <c r="J67" s="668"/>
      <c r="K67" s="669"/>
      <c r="L67" s="669"/>
      <c r="M67" s="669"/>
      <c r="N67" s="669"/>
      <c r="O67" s="669"/>
      <c r="P67" s="669"/>
      <c r="Q67" s="669"/>
      <c r="R67" s="669"/>
      <c r="S67" s="669"/>
    </row>
    <row r="68" spans="1:19">
      <c r="A68" s="685"/>
      <c r="B68" s="839"/>
      <c r="C68" s="881"/>
      <c r="D68" s="669"/>
      <c r="E68" s="669"/>
      <c r="F68" s="669"/>
      <c r="G68" s="669"/>
      <c r="H68" s="669"/>
      <c r="I68" s="668"/>
      <c r="J68" s="668"/>
      <c r="K68" s="669"/>
      <c r="L68" s="669"/>
      <c r="M68" s="669"/>
      <c r="N68" s="669"/>
      <c r="O68" s="669"/>
      <c r="P68" s="669"/>
      <c r="Q68" s="669"/>
      <c r="R68" s="669"/>
      <c r="S68" s="669"/>
    </row>
    <row r="69" spans="1:19">
      <c r="A69" s="685"/>
      <c r="B69" s="839"/>
      <c r="C69" s="881"/>
      <c r="D69" s="669"/>
      <c r="E69" s="669"/>
      <c r="F69" s="669"/>
      <c r="G69" s="669"/>
      <c r="H69" s="669"/>
      <c r="I69" s="668"/>
      <c r="J69" s="668"/>
      <c r="K69" s="669"/>
      <c r="L69" s="669"/>
      <c r="M69" s="669"/>
      <c r="N69" s="669"/>
      <c r="O69" s="669"/>
      <c r="P69" s="669"/>
      <c r="Q69" s="669"/>
      <c r="R69" s="669"/>
      <c r="S69" s="669"/>
    </row>
    <row r="70" spans="1:19">
      <c r="A70" s="685"/>
      <c r="B70" s="839"/>
      <c r="C70" s="881"/>
      <c r="D70" s="669"/>
      <c r="E70" s="669"/>
      <c r="F70" s="669"/>
      <c r="G70" s="669"/>
      <c r="H70" s="669"/>
      <c r="I70" s="668"/>
      <c r="J70" s="668"/>
      <c r="K70" s="669"/>
      <c r="L70" s="669"/>
      <c r="M70" s="669"/>
      <c r="N70" s="669"/>
      <c r="O70" s="669"/>
      <c r="P70" s="669"/>
      <c r="Q70" s="669"/>
      <c r="R70" s="669"/>
      <c r="S70" s="669"/>
    </row>
    <row r="71" spans="1:19">
      <c r="A71" s="685"/>
      <c r="B71" s="839"/>
      <c r="C71" s="881"/>
      <c r="D71" s="669"/>
      <c r="E71" s="669"/>
      <c r="F71" s="669"/>
      <c r="G71" s="669"/>
      <c r="H71" s="669"/>
      <c r="I71" s="668"/>
      <c r="J71" s="668"/>
      <c r="K71" s="669"/>
      <c r="L71" s="669"/>
      <c r="M71" s="669"/>
      <c r="N71" s="669"/>
      <c r="O71" s="669"/>
      <c r="P71" s="669"/>
      <c r="Q71" s="669"/>
      <c r="R71" s="669"/>
      <c r="S71" s="669"/>
    </row>
    <row r="72" spans="1:19">
      <c r="A72" s="685"/>
      <c r="B72" s="839"/>
      <c r="C72" s="881"/>
      <c r="D72" s="669"/>
      <c r="E72" s="669"/>
      <c r="F72" s="669"/>
      <c r="G72" s="669"/>
      <c r="H72" s="669"/>
      <c r="I72" s="668"/>
      <c r="J72" s="668"/>
      <c r="K72" s="669"/>
      <c r="L72" s="669"/>
      <c r="M72" s="669"/>
      <c r="N72" s="669"/>
      <c r="O72" s="669"/>
      <c r="P72" s="669"/>
      <c r="Q72" s="669"/>
      <c r="R72" s="669"/>
      <c r="S72" s="669"/>
    </row>
    <row r="73" spans="1:19">
      <c r="A73" s="685"/>
      <c r="B73" s="839"/>
      <c r="C73" s="881"/>
      <c r="D73" s="669"/>
      <c r="E73" s="669"/>
      <c r="F73" s="669"/>
      <c r="G73" s="669"/>
      <c r="H73" s="669"/>
      <c r="I73" s="668"/>
      <c r="J73" s="668"/>
      <c r="K73" s="669"/>
      <c r="L73" s="669"/>
      <c r="M73" s="669"/>
      <c r="N73" s="669"/>
      <c r="O73" s="669"/>
      <c r="P73" s="669"/>
      <c r="Q73" s="669"/>
      <c r="R73" s="669"/>
      <c r="S73" s="669"/>
    </row>
    <row r="74" spans="1:19">
      <c r="A74" s="685"/>
      <c r="B74" s="669"/>
      <c r="C74" s="669"/>
      <c r="D74" s="669"/>
      <c r="E74" s="669"/>
      <c r="F74" s="669"/>
      <c r="G74" s="669"/>
      <c r="H74" s="669"/>
      <c r="I74" s="668"/>
      <c r="J74" s="668"/>
      <c r="K74" s="669"/>
      <c r="L74" s="669"/>
      <c r="M74" s="669"/>
      <c r="N74" s="669"/>
      <c r="O74" s="669"/>
      <c r="P74" s="669"/>
      <c r="Q74" s="669"/>
      <c r="R74" s="669"/>
      <c r="S74" s="669"/>
    </row>
    <row r="75" spans="1:19">
      <c r="A75" s="685"/>
      <c r="B75" s="669"/>
      <c r="C75" s="669"/>
      <c r="D75" s="669"/>
      <c r="E75" s="669"/>
      <c r="F75" s="669"/>
      <c r="G75" s="669"/>
      <c r="H75" s="669"/>
      <c r="I75" s="668"/>
      <c r="J75" s="668"/>
      <c r="K75" s="669"/>
      <c r="L75" s="669"/>
      <c r="M75" s="669"/>
      <c r="N75" s="669"/>
      <c r="O75" s="669"/>
      <c r="P75" s="669"/>
      <c r="Q75" s="669"/>
      <c r="R75" s="669"/>
      <c r="S75" s="669"/>
    </row>
    <row r="76" spans="1:19">
      <c r="A76" s="685"/>
      <c r="B76" s="669"/>
      <c r="C76" s="669"/>
      <c r="D76" s="669"/>
      <c r="E76" s="669"/>
      <c r="F76" s="669"/>
      <c r="G76" s="669"/>
      <c r="H76" s="669"/>
      <c r="I76" s="668"/>
      <c r="J76" s="668"/>
      <c r="K76" s="669"/>
      <c r="L76" s="669"/>
      <c r="M76" s="669"/>
      <c r="N76" s="669"/>
      <c r="O76" s="669"/>
      <c r="P76" s="669"/>
      <c r="Q76" s="669"/>
      <c r="R76" s="669"/>
      <c r="S76" s="669"/>
    </row>
    <row r="77" spans="1:19">
      <c r="A77" s="685"/>
      <c r="B77" s="669"/>
      <c r="C77" s="669"/>
      <c r="D77" s="669"/>
      <c r="E77" s="669"/>
      <c r="F77" s="669"/>
      <c r="G77" s="669"/>
      <c r="H77" s="669"/>
      <c r="I77" s="668"/>
      <c r="J77" s="668"/>
      <c r="K77" s="669"/>
      <c r="L77" s="669"/>
      <c r="M77" s="669"/>
      <c r="N77" s="669"/>
      <c r="O77" s="669"/>
      <c r="P77" s="669"/>
      <c r="Q77" s="669"/>
      <c r="R77" s="669"/>
      <c r="S77" s="669"/>
    </row>
    <row r="78" spans="1:19">
      <c r="A78" s="685"/>
      <c r="B78" s="669"/>
      <c r="C78" s="669"/>
      <c r="D78" s="669"/>
      <c r="E78" s="669"/>
      <c r="F78" s="669"/>
      <c r="G78" s="669"/>
      <c r="H78" s="669"/>
      <c r="I78" s="668"/>
      <c r="J78" s="668"/>
      <c r="K78" s="669"/>
      <c r="L78" s="669"/>
      <c r="M78" s="669"/>
      <c r="N78" s="669"/>
      <c r="O78" s="669"/>
      <c r="P78" s="669"/>
      <c r="Q78" s="669"/>
      <c r="R78" s="669"/>
      <c r="S78" s="669"/>
    </row>
    <row r="79" spans="1:19">
      <c r="A79" s="685"/>
      <c r="B79" s="669"/>
      <c r="C79" s="669"/>
      <c r="D79" s="669"/>
      <c r="E79" s="669"/>
      <c r="F79" s="669"/>
      <c r="G79" s="669"/>
      <c r="H79" s="669"/>
      <c r="I79" s="668"/>
      <c r="J79" s="668"/>
      <c r="K79" s="669"/>
      <c r="L79" s="669"/>
      <c r="M79" s="669"/>
      <c r="N79" s="669"/>
      <c r="O79" s="669"/>
      <c r="P79" s="669"/>
      <c r="Q79" s="669"/>
      <c r="R79" s="669"/>
      <c r="S79" s="669"/>
    </row>
    <row r="80" spans="1:19">
      <c r="A80" s="685"/>
      <c r="B80" s="669"/>
      <c r="C80" s="669"/>
      <c r="D80" s="669"/>
      <c r="E80" s="669"/>
      <c r="F80" s="669"/>
      <c r="G80" s="669"/>
      <c r="H80" s="669"/>
      <c r="I80" s="668"/>
      <c r="J80" s="668"/>
      <c r="K80" s="669"/>
      <c r="L80" s="669"/>
      <c r="M80" s="669"/>
      <c r="N80" s="669"/>
      <c r="O80" s="669"/>
      <c r="P80" s="669"/>
      <c r="Q80" s="669"/>
      <c r="R80" s="669"/>
      <c r="S80" s="669"/>
    </row>
    <row r="81" spans="1:19">
      <c r="A81" s="685"/>
      <c r="B81" s="669"/>
      <c r="C81" s="669"/>
      <c r="D81" s="669"/>
      <c r="E81" s="669"/>
      <c r="F81" s="669"/>
      <c r="G81" s="669"/>
      <c r="H81" s="669"/>
      <c r="I81" s="668"/>
      <c r="J81" s="668"/>
      <c r="K81" s="669"/>
      <c r="L81" s="669"/>
      <c r="M81" s="669"/>
      <c r="N81" s="669"/>
      <c r="O81" s="669"/>
      <c r="P81" s="669"/>
      <c r="Q81" s="669"/>
      <c r="R81" s="669"/>
      <c r="S81" s="669"/>
    </row>
    <row r="82" spans="1:19">
      <c r="A82" s="685"/>
      <c r="B82" s="669"/>
      <c r="C82" s="669"/>
      <c r="D82" s="669"/>
      <c r="E82" s="669"/>
      <c r="F82" s="669"/>
      <c r="G82" s="669"/>
      <c r="H82" s="669"/>
      <c r="I82" s="668"/>
      <c r="J82" s="668"/>
      <c r="K82" s="669"/>
      <c r="L82" s="669"/>
      <c r="M82" s="669"/>
      <c r="N82" s="669"/>
      <c r="O82" s="669"/>
      <c r="P82" s="669"/>
      <c r="Q82" s="669"/>
      <c r="R82" s="669"/>
      <c r="S82" s="669"/>
    </row>
  </sheetData>
  <mergeCells count="113">
    <mergeCell ref="B51:D51"/>
    <mergeCell ref="E51:G51"/>
    <mergeCell ref="M51:M54"/>
    <mergeCell ref="B52:G52"/>
    <mergeCell ref="I53:K54"/>
    <mergeCell ref="B56:S56"/>
    <mergeCell ref="M47:O47"/>
    <mergeCell ref="Q47:S47"/>
    <mergeCell ref="B48:D48"/>
    <mergeCell ref="E48:G48"/>
    <mergeCell ref="Q48:S48"/>
    <mergeCell ref="B49:D49"/>
    <mergeCell ref="E49:G49"/>
    <mergeCell ref="M49:M50"/>
    <mergeCell ref="B50:D50"/>
    <mergeCell ref="E50:G50"/>
    <mergeCell ref="B47:G47"/>
    <mergeCell ref="I47:K47"/>
    <mergeCell ref="I37:J45"/>
    <mergeCell ref="D38:E38"/>
    <mergeCell ref="F38:G38"/>
    <mergeCell ref="D39:E39"/>
    <mergeCell ref="F39:G39"/>
    <mergeCell ref="D40:E40"/>
    <mergeCell ref="D44:E44"/>
    <mergeCell ref="F44:G44"/>
    <mergeCell ref="D45:E45"/>
    <mergeCell ref="F45:G45"/>
    <mergeCell ref="F40:G40"/>
    <mergeCell ref="D41:E41"/>
    <mergeCell ref="F41:G41"/>
    <mergeCell ref="D42:E42"/>
    <mergeCell ref="F42:G42"/>
    <mergeCell ref="D43:E43"/>
    <mergeCell ref="F43:G43"/>
    <mergeCell ref="D37:E37"/>
    <mergeCell ref="F37:G37"/>
    <mergeCell ref="D32:E32"/>
    <mergeCell ref="F32:G32"/>
    <mergeCell ref="I32:J32"/>
    <mergeCell ref="D33:E33"/>
    <mergeCell ref="F33:G33"/>
    <mergeCell ref="I33:J36"/>
    <mergeCell ref="D34:E34"/>
    <mergeCell ref="F34:G34"/>
    <mergeCell ref="D35:E35"/>
    <mergeCell ref="F35:G35"/>
    <mergeCell ref="D36:E36"/>
    <mergeCell ref="F36:G36"/>
    <mergeCell ref="D29:E29"/>
    <mergeCell ref="F29:G29"/>
    <mergeCell ref="D30:E30"/>
    <mergeCell ref="F30:G30"/>
    <mergeCell ref="D31:E31"/>
    <mergeCell ref="F31:G31"/>
    <mergeCell ref="D26:E26"/>
    <mergeCell ref="F26:G26"/>
    <mergeCell ref="I26:J26"/>
    <mergeCell ref="D27:E27"/>
    <mergeCell ref="F27:G27"/>
    <mergeCell ref="D28:E28"/>
    <mergeCell ref="F28:G28"/>
    <mergeCell ref="D25:E25"/>
    <mergeCell ref="F25:G25"/>
    <mergeCell ref="I25:J25"/>
    <mergeCell ref="D22:E22"/>
    <mergeCell ref="F22:G22"/>
    <mergeCell ref="K22:L22"/>
    <mergeCell ref="D23:E23"/>
    <mergeCell ref="F23:G23"/>
    <mergeCell ref="K23:L23"/>
    <mergeCell ref="D19:E19"/>
    <mergeCell ref="F19:G19"/>
    <mergeCell ref="I19:J24"/>
    <mergeCell ref="K19:L19"/>
    <mergeCell ref="D20:E20"/>
    <mergeCell ref="F20:G20"/>
    <mergeCell ref="K20:L20"/>
    <mergeCell ref="D21:E21"/>
    <mergeCell ref="F21:G21"/>
    <mergeCell ref="K21:L21"/>
    <mergeCell ref="D24:E24"/>
    <mergeCell ref="F24:G24"/>
    <mergeCell ref="K24:L24"/>
    <mergeCell ref="D13:E13"/>
    <mergeCell ref="F13:G13"/>
    <mergeCell ref="I13:J18"/>
    <mergeCell ref="K13:L13"/>
    <mergeCell ref="D14:E14"/>
    <mergeCell ref="F14:G14"/>
    <mergeCell ref="D17:E17"/>
    <mergeCell ref="F17:G17"/>
    <mergeCell ref="K17:L17"/>
    <mergeCell ref="D18:E18"/>
    <mergeCell ref="F18:G18"/>
    <mergeCell ref="K18:L18"/>
    <mergeCell ref="K14:L14"/>
    <mergeCell ref="D15:E15"/>
    <mergeCell ref="F15:G15"/>
    <mergeCell ref="K15:L15"/>
    <mergeCell ref="D16:E16"/>
    <mergeCell ref="F16:G16"/>
    <mergeCell ref="K16:L16"/>
    <mergeCell ref="D1:G4"/>
    <mergeCell ref="H1:S1"/>
    <mergeCell ref="Q2:R2"/>
    <mergeCell ref="Q3:S3"/>
    <mergeCell ref="Q4:S4"/>
    <mergeCell ref="Q5:S5"/>
    <mergeCell ref="B7:S7"/>
    <mergeCell ref="B9:S9"/>
    <mergeCell ref="D12:E12"/>
    <mergeCell ref="F12:G12"/>
  </mergeCells>
  <conditionalFormatting sqref="B14:B42">
    <cfRule type="cellIs" dxfId="90" priority="1" operator="equal">
      <formula>"N/A"</formula>
    </cfRule>
  </conditionalFormatting>
  <conditionalFormatting sqref="B47:B52">
    <cfRule type="cellIs" dxfId="89" priority="23" operator="equal">
      <formula>"N/A"</formula>
    </cfRule>
  </conditionalFormatting>
  <conditionalFormatting sqref="B13:C40">
    <cfRule type="cellIs" dxfId="88" priority="152" operator="equal">
      <formula>"N/A"</formula>
    </cfRule>
  </conditionalFormatting>
  <conditionalFormatting sqref="B12:D12 K27 J28:S29 I30:S30">
    <cfRule type="cellIs" dxfId="87" priority="193" operator="equal">
      <formula>"N/A"</formula>
    </cfRule>
  </conditionalFormatting>
  <conditionalFormatting sqref="B11:S11 I46:S46 B55:L55 B56">
    <cfRule type="cellIs" dxfId="86" priority="194" operator="equal">
      <formula>"N/A"</formula>
    </cfRule>
  </conditionalFormatting>
  <conditionalFormatting sqref="C41:C42 B43:C45">
    <cfRule type="cellIs" dxfId="85" priority="161" operator="equal">
      <formula>"N/A"</formula>
    </cfRule>
  </conditionalFormatting>
  <conditionalFormatting sqref="D13:D45">
    <cfRule type="cellIs" dxfId="84" priority="160" operator="equal">
      <formula>"N/A"</formula>
    </cfRule>
  </conditionalFormatting>
  <conditionalFormatting sqref="E48:E51">
    <cfRule type="cellIs" dxfId="83" priority="22" operator="equal">
      <formula>"N/A"</formula>
    </cfRule>
  </conditionalFormatting>
  <conditionalFormatting sqref="F12:F45">
    <cfRule type="cellIs" dxfId="82" priority="159" operator="equal">
      <formula>"N/A"</formula>
    </cfRule>
  </conditionalFormatting>
  <conditionalFormatting sqref="H13:H46">
    <cfRule type="cellIs" dxfId="81" priority="162" operator="equal">
      <formula>"N/A"</formula>
    </cfRule>
  </conditionalFormatting>
  <conditionalFormatting sqref="H48:H54">
    <cfRule type="cellIs" dxfId="80" priority="78" operator="equal">
      <formula>"N/A"</formula>
    </cfRule>
  </conditionalFormatting>
  <conditionalFormatting sqref="H12:S12">
    <cfRule type="cellIs" dxfId="79" priority="189" operator="equal">
      <formula>"N/A"</formula>
    </cfRule>
  </conditionalFormatting>
  <conditionalFormatting sqref="H47:S47">
    <cfRule type="cellIs" dxfId="78" priority="61" operator="equal">
      <formula>"N/A"</formula>
    </cfRule>
  </conditionalFormatting>
  <conditionalFormatting sqref="I25:I29 K26:L26">
    <cfRule type="cellIs" dxfId="77" priority="149" operator="equal">
      <formula>"N/A"</formula>
    </cfRule>
  </conditionalFormatting>
  <conditionalFormatting sqref="I32:I35">
    <cfRule type="cellIs" dxfId="76" priority="138" operator="equal">
      <formula>"N/A"</formula>
    </cfRule>
  </conditionalFormatting>
  <conditionalFormatting sqref="I37">
    <cfRule type="cellIs" dxfId="75" priority="145" operator="equal">
      <formula>"N/A"</formula>
    </cfRule>
  </conditionalFormatting>
  <conditionalFormatting sqref="I47:I52">
    <cfRule type="cellIs" dxfId="74" priority="84" operator="equal">
      <formula>"N/A"</formula>
    </cfRule>
  </conditionalFormatting>
  <conditionalFormatting sqref="I13:J24">
    <cfRule type="cellIs" dxfId="73" priority="150" operator="equal">
      <formula>"N/A"</formula>
    </cfRule>
  </conditionalFormatting>
  <conditionalFormatting sqref="I31:R31">
    <cfRule type="cellIs" dxfId="72" priority="142" operator="equal">
      <formula>"N/A"</formula>
    </cfRule>
  </conditionalFormatting>
  <conditionalFormatting sqref="J49:J52">
    <cfRule type="cellIs" dxfId="71" priority="10" operator="equal">
      <formula>"N/A"</formula>
    </cfRule>
  </conditionalFormatting>
  <conditionalFormatting sqref="K13:K25">
    <cfRule type="cellIs" dxfId="70" priority="146" operator="equal">
      <formula>"N/A"</formula>
    </cfRule>
  </conditionalFormatting>
  <conditionalFormatting sqref="K48:K52">
    <cfRule type="cellIs" dxfId="69" priority="63" operator="equal">
      <formula>"N/A"</formula>
    </cfRule>
  </conditionalFormatting>
  <conditionalFormatting sqref="K32:L44">
    <cfRule type="cellIs" dxfId="68" priority="123" operator="equal">
      <formula>"N/A"</formula>
    </cfRule>
  </conditionalFormatting>
  <conditionalFormatting sqref="K45:S45">
    <cfRule type="cellIs" dxfId="67" priority="137" operator="equal">
      <formula>"N/A"</formula>
    </cfRule>
  </conditionalFormatting>
  <conditionalFormatting sqref="L25">
    <cfRule type="cellIs" dxfId="66" priority="148" operator="equal">
      <formula>"N/A"</formula>
    </cfRule>
  </conditionalFormatting>
  <conditionalFormatting sqref="M47:M49">
    <cfRule type="cellIs" dxfId="65" priority="53" operator="equal">
      <formula>"N/A"</formula>
    </cfRule>
  </conditionalFormatting>
  <conditionalFormatting sqref="M51">
    <cfRule type="cellIs" dxfId="64" priority="52" operator="equal">
      <formula>"N/A"</formula>
    </cfRule>
  </conditionalFormatting>
  <conditionalFormatting sqref="M36:P44">
    <cfRule type="cellIs" dxfId="63" priority="103" operator="equal">
      <formula>"N/A"</formula>
    </cfRule>
  </conditionalFormatting>
  <conditionalFormatting sqref="M32:Q32">
    <cfRule type="cellIs" dxfId="62" priority="117" operator="equal">
      <formula>"N/A"</formula>
    </cfRule>
  </conditionalFormatting>
  <conditionalFormatting sqref="M34:Q35">
    <cfRule type="cellIs" dxfId="61" priority="107" operator="equal">
      <formula>"N/A"</formula>
    </cfRule>
  </conditionalFormatting>
  <conditionalFormatting sqref="M27:R27">
    <cfRule type="cellIs" dxfId="60" priority="184" operator="equal">
      <formula>"N/A"</formula>
    </cfRule>
  </conditionalFormatting>
  <conditionalFormatting sqref="M33:S33">
    <cfRule type="cellIs" dxfId="59" priority="99" operator="equal">
      <formula>"N/A"</formula>
    </cfRule>
  </conditionalFormatting>
  <conditionalFormatting sqref="N49:N54">
    <cfRule type="cellIs" dxfId="58" priority="33" operator="equal">
      <formula>"N/A"</formula>
    </cfRule>
  </conditionalFormatting>
  <conditionalFormatting sqref="O48:O54">
    <cfRule type="cellIs" dxfId="57" priority="16" operator="equal">
      <formula>"N/A"</formula>
    </cfRule>
  </conditionalFormatting>
  <conditionalFormatting sqref="Q39:Q45">
    <cfRule type="cellIs" dxfId="56" priority="102" operator="equal">
      <formula>"N/A"</formula>
    </cfRule>
  </conditionalFormatting>
  <conditionalFormatting sqref="Q48">
    <cfRule type="cellIs" dxfId="55" priority="97" operator="equal">
      <formula>"N/A"</formula>
    </cfRule>
  </conditionalFormatting>
  <conditionalFormatting sqref="Q36:S37">
    <cfRule type="cellIs" dxfId="54" priority="100" operator="equal">
      <formula>"N/A"</formula>
    </cfRule>
  </conditionalFormatting>
  <conditionalFormatting sqref="Q49:S55">
    <cfRule type="cellIs" dxfId="53" priority="62" operator="equal">
      <formula>"N/A"</formula>
    </cfRule>
  </conditionalFormatting>
  <conditionalFormatting sqref="R41:R45">
    <cfRule type="cellIs" dxfId="52" priority="101" operator="equal">
      <formula>"N/A"</formula>
    </cfRule>
  </conditionalFormatting>
  <conditionalFormatting sqref="R34:S34">
    <cfRule type="cellIs" dxfId="51" priority="120" operator="equal">
      <formula>"N/A"</formula>
    </cfRule>
  </conditionalFormatting>
  <conditionalFormatting sqref="S25">
    <cfRule type="cellIs" dxfId="50" priority="147" operator="equal">
      <formula>"N/A"</formula>
    </cfRule>
  </conditionalFormatting>
  <conditionalFormatting sqref="S31:S32">
    <cfRule type="cellIs" dxfId="49" priority="122" operator="equal">
      <formula>"N/A"</formula>
    </cfRule>
  </conditionalFormatting>
  <conditionalFormatting sqref="S38:S45">
    <cfRule type="cellIs" dxfId="48" priority="104" operator="equal">
      <formula>"N/A"</formula>
    </cfRule>
  </conditionalFormatting>
  <pageMargins left="0.7" right="0.7" top="0.75" bottom="0.75" header="0.3" footer="0.3"/>
  <pageSetup scale="4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849D8-23A8-4203-9A13-FA8F7425E1AA}">
  <sheetPr>
    <pageSetUpPr fitToPage="1"/>
  </sheetPr>
  <dimension ref="A1:S55"/>
  <sheetViews>
    <sheetView topLeftCell="B1" zoomScale="55" zoomScaleNormal="55" workbookViewId="0">
      <selection activeCell="AB22" sqref="AB22"/>
    </sheetView>
  </sheetViews>
  <sheetFormatPr defaultRowHeight="15"/>
  <cols>
    <col min="1" max="1" width="0" hidden="1" customWidth="1"/>
    <col min="8" max="8" width="10.85546875" bestFit="1" customWidth="1"/>
    <col min="9" max="12" width="12" customWidth="1"/>
    <col min="13" max="15" width="14.42578125" customWidth="1"/>
    <col min="16" max="16" width="12" customWidth="1"/>
    <col min="17" max="20" width="15.28515625" customWidth="1"/>
  </cols>
  <sheetData>
    <row r="1" spans="1:19" ht="30.75">
      <c r="A1" s="246"/>
      <c r="B1" s="634"/>
      <c r="C1" s="244"/>
      <c r="D1" s="1979"/>
      <c r="E1" s="1980"/>
      <c r="F1" s="1980"/>
      <c r="G1" s="1980"/>
      <c r="H1" s="1894" t="s">
        <v>0</v>
      </c>
      <c r="I1" s="1877"/>
      <c r="J1" s="1877"/>
      <c r="K1" s="1877"/>
      <c r="L1" s="1877"/>
      <c r="M1" s="1877"/>
      <c r="N1" s="1877"/>
      <c r="O1" s="1877"/>
      <c r="P1" s="1877"/>
      <c r="Q1" s="1877"/>
      <c r="R1" s="1877"/>
      <c r="S1" s="1895"/>
    </row>
    <row r="2" spans="1:19" ht="15.75">
      <c r="A2" s="246"/>
      <c r="B2" s="732"/>
      <c r="C2" s="733"/>
      <c r="D2" s="1981"/>
      <c r="E2" s="1981"/>
      <c r="F2" s="1981"/>
      <c r="G2" s="1981"/>
      <c r="H2" s="245"/>
      <c r="I2" s="636"/>
      <c r="J2" s="636"/>
      <c r="K2" s="636"/>
      <c r="L2" s="636"/>
      <c r="M2" s="636"/>
      <c r="N2" s="636"/>
      <c r="O2" s="636"/>
      <c r="P2" s="636"/>
      <c r="Q2" s="1613">
        <f>SUM('Hampton U Expanded'!Q2:R2)</f>
        <v>45070</v>
      </c>
      <c r="R2" s="1613"/>
      <c r="S2" s="7" t="s">
        <v>1</v>
      </c>
    </row>
    <row r="3" spans="1:19" ht="15.75">
      <c r="A3" s="246"/>
      <c r="B3" s="732"/>
      <c r="C3" s="733"/>
      <c r="D3" s="1981"/>
      <c r="E3" s="1981"/>
      <c r="F3" s="1981"/>
      <c r="G3" s="1981"/>
      <c r="H3" s="245"/>
      <c r="I3" s="636"/>
      <c r="J3" s="636"/>
      <c r="K3" s="636"/>
      <c r="L3" s="636"/>
      <c r="M3" s="636"/>
      <c r="N3" s="636"/>
      <c r="O3" s="636"/>
      <c r="P3" s="636"/>
      <c r="Q3" s="1616" t="s">
        <v>3</v>
      </c>
      <c r="R3" s="1616"/>
      <c r="S3" s="1617"/>
    </row>
    <row r="4" spans="1:19">
      <c r="A4" s="246"/>
      <c r="B4" s="732"/>
      <c r="C4" s="733"/>
      <c r="D4" s="1981"/>
      <c r="E4" s="1981"/>
      <c r="F4" s="1981"/>
      <c r="G4" s="1981"/>
      <c r="H4" s="245"/>
      <c r="I4" s="636"/>
      <c r="J4" s="636"/>
      <c r="K4" s="636"/>
      <c r="L4" s="636"/>
      <c r="M4" s="636"/>
      <c r="N4" s="636"/>
      <c r="O4" s="636"/>
      <c r="P4" s="636"/>
      <c r="Q4" s="1621" t="s">
        <v>283</v>
      </c>
      <c r="R4" s="1621"/>
      <c r="S4" s="1622"/>
    </row>
    <row r="5" spans="1:19" ht="15.75">
      <c r="A5" s="637"/>
      <c r="B5" s="246"/>
      <c r="C5" s="247"/>
      <c r="D5" s="251"/>
      <c r="E5" s="251"/>
      <c r="F5" s="251"/>
      <c r="G5" s="251"/>
      <c r="H5" s="245"/>
      <c r="I5" s="636"/>
      <c r="J5" s="636"/>
      <c r="K5" s="636"/>
      <c r="L5" s="636"/>
      <c r="M5" s="636"/>
      <c r="N5" s="636"/>
      <c r="O5" s="636"/>
      <c r="P5" s="636"/>
      <c r="Q5" s="1616" t="s">
        <v>5</v>
      </c>
      <c r="R5" s="1616"/>
      <c r="S5" s="1617"/>
    </row>
    <row r="6" spans="1:19">
      <c r="A6" s="637"/>
      <c r="B6" s="637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36"/>
      <c r="P6" s="636"/>
      <c r="Q6" s="636"/>
      <c r="R6" s="636"/>
      <c r="S6" s="638"/>
    </row>
    <row r="7" spans="1:19" ht="36">
      <c r="B7" s="1880" t="s">
        <v>479</v>
      </c>
      <c r="C7" s="1881"/>
      <c r="D7" s="1881"/>
      <c r="E7" s="1881"/>
      <c r="F7" s="1881"/>
      <c r="G7" s="1881"/>
      <c r="H7" s="1881"/>
      <c r="I7" s="1881"/>
      <c r="J7" s="1881"/>
      <c r="K7" s="1881"/>
      <c r="L7" s="1881"/>
      <c r="M7" s="1881"/>
      <c r="N7" s="1881"/>
      <c r="O7" s="1881"/>
      <c r="P7" s="1881"/>
      <c r="Q7" s="1881"/>
      <c r="R7" s="1881"/>
      <c r="S7" s="1882"/>
    </row>
    <row r="8" spans="1:19" ht="18">
      <c r="A8" s="685"/>
      <c r="B8" s="735"/>
      <c r="C8" s="669"/>
      <c r="D8" s="669"/>
      <c r="E8" s="669"/>
      <c r="F8" s="669"/>
      <c r="G8" s="669"/>
      <c r="H8" s="736"/>
      <c r="I8" s="736"/>
      <c r="J8" s="736"/>
      <c r="K8" s="736"/>
      <c r="L8" s="736"/>
      <c r="M8" s="736"/>
      <c r="N8" s="736"/>
      <c r="O8" s="736"/>
      <c r="P8" s="669"/>
      <c r="S8" s="737"/>
    </row>
    <row r="9" spans="1:19" ht="18.75">
      <c r="A9" s="685"/>
      <c r="B9" s="882"/>
      <c r="C9" s="883"/>
      <c r="D9" s="883"/>
      <c r="E9" s="883"/>
      <c r="F9" s="883"/>
      <c r="G9" s="883"/>
      <c r="H9" s="883"/>
      <c r="I9" s="883"/>
      <c r="J9" s="883"/>
      <c r="K9" s="883"/>
      <c r="L9" s="883"/>
      <c r="M9" s="883"/>
      <c r="N9" s="883"/>
      <c r="O9" s="883"/>
      <c r="P9" s="883"/>
      <c r="Q9" s="883"/>
      <c r="R9" s="883"/>
      <c r="S9" s="884"/>
    </row>
    <row r="10" spans="1:19" ht="18.75">
      <c r="A10" s="686"/>
      <c r="B10" s="738"/>
      <c r="C10" s="640"/>
      <c r="D10" s="640"/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1"/>
    </row>
    <row r="11" spans="1:19" ht="21" thickBot="1">
      <c r="A11" s="685"/>
      <c r="B11" s="2024" t="s">
        <v>501</v>
      </c>
      <c r="C11" s="2025"/>
      <c r="D11" s="2025"/>
      <c r="E11" s="2025"/>
      <c r="F11" s="2025"/>
      <c r="G11" s="2025"/>
      <c r="H11" s="741"/>
      <c r="I11" s="1887" t="s">
        <v>483</v>
      </c>
      <c r="J11" s="1887"/>
      <c r="K11" s="1887"/>
      <c r="L11" s="1887"/>
      <c r="M11" s="1887"/>
      <c r="N11" s="1887"/>
      <c r="O11" s="1887"/>
      <c r="P11" s="1887"/>
      <c r="Q11" s="1887"/>
      <c r="R11" s="1887"/>
      <c r="S11" s="1888"/>
    </row>
    <row r="12" spans="1:19" ht="19.5" thickBot="1">
      <c r="B12" s="2026" t="s">
        <v>443</v>
      </c>
      <c r="C12" s="1982"/>
      <c r="D12" s="1982" t="s">
        <v>286</v>
      </c>
      <c r="E12" s="1982"/>
      <c r="F12" s="1982" t="s">
        <v>444</v>
      </c>
      <c r="G12" s="1983"/>
      <c r="H12" s="644"/>
      <c r="I12" s="2027" t="s">
        <v>502</v>
      </c>
      <c r="J12" s="2028"/>
      <c r="K12" s="674"/>
      <c r="L12" s="645"/>
      <c r="M12" s="786">
        <v>0.60000000000000009</v>
      </c>
      <c r="N12" s="647">
        <v>0.65000000000000013</v>
      </c>
      <c r="O12" s="647">
        <v>0.70000000000000018</v>
      </c>
      <c r="P12" s="647">
        <v>0.75000000000000022</v>
      </c>
      <c r="Q12" s="647">
        <v>0.80000000000000027</v>
      </c>
      <c r="R12" s="647">
        <v>0.85</v>
      </c>
      <c r="S12" s="750">
        <v>0.9</v>
      </c>
    </row>
    <row r="13" spans="1:19" ht="18.75">
      <c r="A13" s="751"/>
      <c r="B13" s="2029">
        <v>6.75</v>
      </c>
      <c r="C13" s="1896"/>
      <c r="D13" s="2030">
        <f>SUM('Hampton Calcs'!V3-'Hampton Calcs'!Z3)</f>
        <v>95.150000000000034</v>
      </c>
      <c r="E13" s="2030"/>
      <c r="F13" s="2030">
        <f>SUM('Hampton Calcs'!X3-'Hampton Calcs'!Z3)</f>
        <v>95.024999999999991</v>
      </c>
      <c r="G13" s="2031"/>
      <c r="H13" s="651"/>
      <c r="I13" s="1927" t="s">
        <v>447</v>
      </c>
      <c r="J13" s="1928"/>
      <c r="K13" s="885" t="s">
        <v>320</v>
      </c>
      <c r="L13" s="886"/>
      <c r="M13" s="753">
        <v>0.875</v>
      </c>
      <c r="N13" s="653">
        <v>0.625</v>
      </c>
      <c r="O13" s="653">
        <v>0.375</v>
      </c>
      <c r="P13" s="653">
        <v>0.125</v>
      </c>
      <c r="Q13" s="653">
        <v>-0.625</v>
      </c>
      <c r="R13" s="653">
        <v>-2.25</v>
      </c>
      <c r="S13" s="698">
        <v>-4.375</v>
      </c>
    </row>
    <row r="14" spans="1:19" ht="18.75">
      <c r="A14" s="751"/>
      <c r="B14" s="2029">
        <v>6.875</v>
      </c>
      <c r="C14" s="1896"/>
      <c r="D14" s="2030">
        <f>SUM('Hampton Calcs'!V4-'Hampton Calcs'!Z4)</f>
        <v>96.400000000000034</v>
      </c>
      <c r="E14" s="2030"/>
      <c r="F14" s="2030">
        <f>SUM('Hampton Calcs'!X4-'Hampton Calcs'!Z4)</f>
        <v>96.275000000000034</v>
      </c>
      <c r="G14" s="2031"/>
      <c r="H14" s="651"/>
      <c r="I14" s="1930"/>
      <c r="J14" s="1931"/>
      <c r="K14" s="887" t="s">
        <v>485</v>
      </c>
      <c r="L14" s="888"/>
      <c r="M14" s="754">
        <v>0.625</v>
      </c>
      <c r="N14" s="656">
        <v>0.375</v>
      </c>
      <c r="O14" s="656">
        <v>0.125</v>
      </c>
      <c r="P14" s="656">
        <v>0</v>
      </c>
      <c r="Q14" s="656">
        <v>-0.875</v>
      </c>
      <c r="R14" s="656">
        <v>-2.75</v>
      </c>
      <c r="S14" s="854">
        <v>-5</v>
      </c>
    </row>
    <row r="15" spans="1:19" ht="18.75">
      <c r="A15" s="751"/>
      <c r="B15" s="2029">
        <v>6.99</v>
      </c>
      <c r="C15" s="1896"/>
      <c r="D15" s="2030">
        <f>SUM('Hampton Calcs'!V5-'Hampton Calcs'!Z5)</f>
        <v>97.400000000000034</v>
      </c>
      <c r="E15" s="2030"/>
      <c r="F15" s="2030">
        <f>SUM('Hampton Calcs'!X5-'Hampton Calcs'!Z5)</f>
        <v>97.275000000000034</v>
      </c>
      <c r="G15" s="2031"/>
      <c r="H15" s="651"/>
      <c r="I15" s="1930"/>
      <c r="J15" s="1931"/>
      <c r="K15" s="887" t="s">
        <v>163</v>
      </c>
      <c r="L15" s="888"/>
      <c r="M15" s="754">
        <v>0.5</v>
      </c>
      <c r="N15" s="656">
        <v>0.25</v>
      </c>
      <c r="O15" s="656">
        <v>0</v>
      </c>
      <c r="P15" s="656">
        <v>-0.375</v>
      </c>
      <c r="Q15" s="656">
        <v>-1.25</v>
      </c>
      <c r="R15" s="656">
        <v>-3.25</v>
      </c>
      <c r="S15" s="889" t="s">
        <v>65</v>
      </c>
    </row>
    <row r="16" spans="1:19" ht="18.75">
      <c r="A16" s="751"/>
      <c r="B16" s="2029">
        <v>7.125</v>
      </c>
      <c r="C16" s="1896"/>
      <c r="D16" s="2030">
        <f>SUM('Hampton Calcs'!V6-'Hampton Calcs'!Z6)</f>
        <v>97.900000000000034</v>
      </c>
      <c r="E16" s="2030"/>
      <c r="F16" s="2030">
        <f>SUM('Hampton Calcs'!X6-'Hampton Calcs'!Z6)</f>
        <v>97.775000000000034</v>
      </c>
      <c r="G16" s="2031"/>
      <c r="H16" s="651"/>
      <c r="I16" s="1930"/>
      <c r="J16" s="1931"/>
      <c r="K16" s="887" t="s">
        <v>164</v>
      </c>
      <c r="L16" s="888"/>
      <c r="M16" s="756">
        <v>0.375</v>
      </c>
      <c r="N16" s="662">
        <v>0.125</v>
      </c>
      <c r="O16" s="662">
        <v>-0.125</v>
      </c>
      <c r="P16" s="662">
        <v>-0.5</v>
      </c>
      <c r="Q16" s="662">
        <v>-1.625</v>
      </c>
      <c r="R16" s="656">
        <v>-4.5</v>
      </c>
      <c r="S16" s="889" t="s">
        <v>65</v>
      </c>
    </row>
    <row r="17" spans="1:19" ht="18.75">
      <c r="A17" s="751"/>
      <c r="B17" s="2029">
        <v>7.25</v>
      </c>
      <c r="C17" s="1896"/>
      <c r="D17" s="2030">
        <f>SUM('Hampton Calcs'!V7-'Hampton Calcs'!Z7)</f>
        <v>98.275000000000034</v>
      </c>
      <c r="E17" s="2030"/>
      <c r="F17" s="2030">
        <f>SUM('Hampton Calcs'!X7-'Hampton Calcs'!Z7)</f>
        <v>98.150000000000034</v>
      </c>
      <c r="G17" s="2031"/>
      <c r="H17" s="651"/>
      <c r="I17" s="1930"/>
      <c r="J17" s="1931"/>
      <c r="K17" s="887" t="s">
        <v>165</v>
      </c>
      <c r="L17" s="888"/>
      <c r="M17" s="754">
        <v>0</v>
      </c>
      <c r="N17" s="656">
        <v>-0.25</v>
      </c>
      <c r="O17" s="656">
        <v>-0.75</v>
      </c>
      <c r="P17" s="656">
        <v>-1.125</v>
      </c>
      <c r="Q17" s="656">
        <v>-2.375</v>
      </c>
      <c r="R17" s="655">
        <v>-5</v>
      </c>
      <c r="S17" s="889" t="s">
        <v>65</v>
      </c>
    </row>
    <row r="18" spans="1:19" ht="19.5" thickBot="1">
      <c r="A18" s="751"/>
      <c r="B18" s="2029">
        <v>7.375</v>
      </c>
      <c r="C18" s="1896"/>
      <c r="D18" s="2030">
        <f>SUM('Hampton Calcs'!V8-'Hampton Calcs'!Z8)</f>
        <v>98.650000000000034</v>
      </c>
      <c r="E18" s="2030"/>
      <c r="F18" s="2030">
        <f>SUM('Hampton Calcs'!X8-'Hampton Calcs'!Z8)</f>
        <v>98.525000000000034</v>
      </c>
      <c r="G18" s="2031"/>
      <c r="H18" s="651"/>
      <c r="I18" s="1933"/>
      <c r="J18" s="1934"/>
      <c r="K18" s="890" t="s">
        <v>166</v>
      </c>
      <c r="L18" s="891"/>
      <c r="M18" s="678">
        <v>-1</v>
      </c>
      <c r="N18" s="666">
        <v>-1.375</v>
      </c>
      <c r="O18" s="666">
        <v>-2</v>
      </c>
      <c r="P18" s="666">
        <v>-2.625</v>
      </c>
      <c r="Q18" s="666">
        <v>-3.625</v>
      </c>
      <c r="R18" s="757" t="s">
        <v>65</v>
      </c>
      <c r="S18" s="892" t="s">
        <v>65</v>
      </c>
    </row>
    <row r="19" spans="1:19" ht="19.5" thickBot="1">
      <c r="A19" s="751"/>
      <c r="B19" s="2029">
        <v>7.5</v>
      </c>
      <c r="C19" s="1896"/>
      <c r="D19" s="2030">
        <f>SUM('Hampton Calcs'!V9-'Hampton Calcs'!Z9)</f>
        <v>99.025000000000034</v>
      </c>
      <c r="E19" s="2030"/>
      <c r="F19" s="2030">
        <f>SUM('Hampton Calcs'!X9-'Hampton Calcs'!Z9)</f>
        <v>98.900000000000034</v>
      </c>
      <c r="G19" s="2031"/>
      <c r="H19" s="651"/>
      <c r="I19" s="1927" t="s">
        <v>448</v>
      </c>
      <c r="J19" s="1928"/>
      <c r="K19" s="885" t="s">
        <v>320</v>
      </c>
      <c r="L19" s="893"/>
      <c r="M19" s="656">
        <v>0.875</v>
      </c>
      <c r="N19" s="656">
        <v>0.625</v>
      </c>
      <c r="O19" s="656">
        <v>0.375</v>
      </c>
      <c r="P19" s="656">
        <v>0.125</v>
      </c>
      <c r="Q19" s="656">
        <v>-0.75</v>
      </c>
      <c r="R19" s="680">
        <v>-2.375</v>
      </c>
      <c r="S19" s="894">
        <v>-4.625</v>
      </c>
    </row>
    <row r="20" spans="1:19" ht="18.75">
      <c r="A20" s="751"/>
      <c r="B20" s="2029">
        <v>7.625</v>
      </c>
      <c r="C20" s="1896"/>
      <c r="D20" s="2030">
        <f>SUM('Hampton Calcs'!V10-'Hampton Calcs'!Z10)</f>
        <v>99.400000000000034</v>
      </c>
      <c r="E20" s="2030"/>
      <c r="F20" s="2030">
        <f>SUM('Hampton Calcs'!X10-'Hampton Calcs'!Z10)</f>
        <v>99.275000000000034</v>
      </c>
      <c r="G20" s="2031"/>
      <c r="H20" s="651"/>
      <c r="I20" s="1930"/>
      <c r="J20" s="1931"/>
      <c r="K20" s="887" t="s">
        <v>485</v>
      </c>
      <c r="L20" s="895"/>
      <c r="M20" s="656">
        <v>0.625</v>
      </c>
      <c r="N20" s="656">
        <v>0.375</v>
      </c>
      <c r="O20" s="656">
        <v>0.125</v>
      </c>
      <c r="P20" s="656">
        <v>0</v>
      </c>
      <c r="Q20" s="656">
        <v>-1</v>
      </c>
      <c r="R20" s="656">
        <v>-2.875</v>
      </c>
      <c r="S20" s="698">
        <v>-5.25</v>
      </c>
    </row>
    <row r="21" spans="1:19" ht="18.75">
      <c r="A21" s="751"/>
      <c r="B21" s="2029">
        <v>7.75</v>
      </c>
      <c r="C21" s="1896"/>
      <c r="D21" s="2030">
        <f>SUM('Hampton Calcs'!V11-'Hampton Calcs'!Z11)</f>
        <v>99.650000000000034</v>
      </c>
      <c r="E21" s="2030"/>
      <c r="F21" s="2030">
        <f>SUM('Hampton Calcs'!X11-'Hampton Calcs'!Z11)</f>
        <v>99.525000000000034</v>
      </c>
      <c r="G21" s="2031"/>
      <c r="H21" s="651"/>
      <c r="I21" s="1930"/>
      <c r="J21" s="1931"/>
      <c r="K21" s="887" t="s">
        <v>163</v>
      </c>
      <c r="L21" s="895"/>
      <c r="M21" s="656">
        <v>0.5</v>
      </c>
      <c r="N21" s="656">
        <v>0.25</v>
      </c>
      <c r="O21" s="656">
        <v>0</v>
      </c>
      <c r="P21" s="656">
        <v>-0.375</v>
      </c>
      <c r="Q21" s="656">
        <v>-1.375</v>
      </c>
      <c r="R21" s="656">
        <v>-3.5</v>
      </c>
      <c r="S21" s="854" t="s">
        <v>65</v>
      </c>
    </row>
    <row r="22" spans="1:19" ht="18.75">
      <c r="A22" s="751"/>
      <c r="B22" s="2029">
        <v>7.875</v>
      </c>
      <c r="C22" s="1896"/>
      <c r="D22" s="2030">
        <f>SUM('Hampton Calcs'!V12-'Hampton Calcs'!Z12)</f>
        <v>99.900000000000034</v>
      </c>
      <c r="E22" s="2030"/>
      <c r="F22" s="2030">
        <f>SUM('Hampton Calcs'!X12-'Hampton Calcs'!Z12)</f>
        <v>99.775000000000034</v>
      </c>
      <c r="G22" s="2031"/>
      <c r="H22" s="651"/>
      <c r="I22" s="1930"/>
      <c r="J22" s="1931"/>
      <c r="K22" s="887" t="s">
        <v>164</v>
      </c>
      <c r="L22" s="895"/>
      <c r="M22" s="656">
        <v>0.375</v>
      </c>
      <c r="N22" s="656">
        <v>0.125</v>
      </c>
      <c r="O22" s="656">
        <v>-0.125</v>
      </c>
      <c r="P22" s="656">
        <v>-0.5</v>
      </c>
      <c r="Q22" s="656">
        <v>-1.75</v>
      </c>
      <c r="R22" s="656">
        <v>-4.75</v>
      </c>
      <c r="S22" s="889" t="s">
        <v>65</v>
      </c>
    </row>
    <row r="23" spans="1:19" ht="18.75">
      <c r="A23" s="751"/>
      <c r="B23" s="2029">
        <v>7.99</v>
      </c>
      <c r="C23" s="1896"/>
      <c r="D23" s="2030">
        <f>SUM('Hampton Calcs'!V13-'Hampton Calcs'!Z13)</f>
        <v>100.15000000000003</v>
      </c>
      <c r="E23" s="2030"/>
      <c r="F23" s="2030">
        <f>SUM('Hampton Calcs'!X13-'Hampton Calcs'!Z13)</f>
        <v>100.02500000000003</v>
      </c>
      <c r="G23" s="2031"/>
      <c r="H23" s="651"/>
      <c r="I23" s="1930"/>
      <c r="J23" s="1931"/>
      <c r="K23" s="887" t="s">
        <v>165</v>
      </c>
      <c r="L23" s="895"/>
      <c r="M23" s="655">
        <v>0</v>
      </c>
      <c r="N23" s="656">
        <v>-0.25</v>
      </c>
      <c r="O23" s="656">
        <v>-0.625</v>
      </c>
      <c r="P23" s="656">
        <v>-1.25</v>
      </c>
      <c r="Q23" s="656">
        <v>-2.5</v>
      </c>
      <c r="R23" s="656">
        <v>-5.25</v>
      </c>
      <c r="S23" s="889" t="s">
        <v>65</v>
      </c>
    </row>
    <row r="24" spans="1:19" ht="19.5" thickBot="1">
      <c r="A24" s="751"/>
      <c r="B24" s="2029">
        <v>8.125</v>
      </c>
      <c r="C24" s="1896"/>
      <c r="D24" s="2030">
        <f>SUM('Hampton Calcs'!V14-'Hampton Calcs'!Z14)</f>
        <v>100.40000000000003</v>
      </c>
      <c r="E24" s="2030"/>
      <c r="F24" s="2030">
        <f>SUM('Hampton Calcs'!X14-'Hampton Calcs'!Z14)</f>
        <v>100.27500000000003</v>
      </c>
      <c r="G24" s="2031"/>
      <c r="H24" s="651"/>
      <c r="I24" s="1933"/>
      <c r="J24" s="1934"/>
      <c r="K24" s="890" t="s">
        <v>166</v>
      </c>
      <c r="L24" s="896"/>
      <c r="M24" s="759">
        <v>-1</v>
      </c>
      <c r="N24" s="760">
        <v>-1.375</v>
      </c>
      <c r="O24" s="760">
        <v>-2.125</v>
      </c>
      <c r="P24" s="760">
        <v>-2.875</v>
      </c>
      <c r="Q24" s="760">
        <v>-3.875</v>
      </c>
      <c r="R24" s="761" t="s">
        <v>65</v>
      </c>
      <c r="S24" s="889" t="s">
        <v>65</v>
      </c>
    </row>
    <row r="25" spans="1:19" ht="19.5" thickBot="1">
      <c r="A25" s="751"/>
      <c r="B25" s="2029">
        <v>8.25</v>
      </c>
      <c r="C25" s="1896"/>
      <c r="D25" s="2030">
        <f>SUM('Hampton Calcs'!V15-'Hampton Calcs'!Z15)</f>
        <v>100.65000000000003</v>
      </c>
      <c r="E25" s="2030"/>
      <c r="F25" s="2030">
        <f>SUM('Hampton Calcs'!X15-'Hampton Calcs'!Z15)</f>
        <v>100.52500000000003</v>
      </c>
      <c r="G25" s="2031"/>
      <c r="H25" s="651"/>
      <c r="I25" s="1995" t="s">
        <v>449</v>
      </c>
      <c r="J25" s="1996"/>
      <c r="K25" s="762" t="s">
        <v>503</v>
      </c>
      <c r="L25" s="763"/>
      <c r="M25" s="753">
        <v>-0.5</v>
      </c>
      <c r="N25" s="653">
        <v>-0.5</v>
      </c>
      <c r="O25" s="653">
        <v>-0.5</v>
      </c>
      <c r="P25" s="653">
        <v>-0.625</v>
      </c>
      <c r="Q25" s="653">
        <v>-0.75</v>
      </c>
      <c r="R25" s="764" t="s">
        <v>65</v>
      </c>
      <c r="S25" s="892" t="s">
        <v>65</v>
      </c>
    </row>
    <row r="26" spans="1:19" ht="19.5" thickBot="1">
      <c r="A26" s="751"/>
      <c r="B26" s="2029">
        <v>8.375</v>
      </c>
      <c r="C26" s="1896"/>
      <c r="D26" s="2030">
        <f>SUM('Hampton Calcs'!V16-'Hampton Calcs'!Z16)</f>
        <v>100.90000000000003</v>
      </c>
      <c r="E26" s="2030"/>
      <c r="F26" s="2030">
        <f>SUM('Hampton Calcs'!X16-'Hampton Calcs'!Z16)</f>
        <v>100.77500000000003</v>
      </c>
      <c r="G26" s="2031"/>
      <c r="H26" s="651"/>
      <c r="I26" s="1997" t="s">
        <v>450</v>
      </c>
      <c r="J26" s="1998"/>
      <c r="K26" s="766" t="s">
        <v>503</v>
      </c>
      <c r="L26" s="767"/>
      <c r="M26" s="678">
        <v>-0.5</v>
      </c>
      <c r="N26" s="666">
        <v>-0.5</v>
      </c>
      <c r="O26" s="666">
        <v>-0.5</v>
      </c>
      <c r="P26" s="666">
        <v>-0.5</v>
      </c>
      <c r="Q26" s="666">
        <v>-0.5</v>
      </c>
      <c r="R26" s="666">
        <v>-0.75</v>
      </c>
      <c r="S26" s="897">
        <v>-0.75</v>
      </c>
    </row>
    <row r="27" spans="1:19" ht="20.25">
      <c r="A27" s="751"/>
      <c r="B27" s="2029">
        <v>8.5</v>
      </c>
      <c r="C27" s="1896"/>
      <c r="D27" s="2030">
        <f>SUM('Hampton Calcs'!V17-'Hampton Calcs'!Z17)</f>
        <v>101.15000000000003</v>
      </c>
      <c r="E27" s="2030"/>
      <c r="F27" s="2030">
        <f>SUM('Hampton Calcs'!X17-'Hampton Calcs'!Z17)</f>
        <v>101.02500000000003</v>
      </c>
      <c r="G27" s="2031"/>
      <c r="H27" s="651"/>
      <c r="I27" s="772" t="s">
        <v>504</v>
      </c>
      <c r="J27" s="773"/>
      <c r="K27" s="774"/>
      <c r="L27" s="775"/>
      <c r="M27" s="776"/>
      <c r="N27" s="777"/>
      <c r="O27" s="777"/>
      <c r="P27" s="777"/>
      <c r="Q27" s="777"/>
      <c r="R27" s="777"/>
      <c r="S27" s="778"/>
    </row>
    <row r="28" spans="1:19" ht="20.25">
      <c r="A28" s="751"/>
      <c r="B28" s="2029">
        <v>8.625</v>
      </c>
      <c r="C28" s="1896"/>
      <c r="D28" s="2030">
        <f>SUM('Hampton Calcs'!V18-'Hampton Calcs'!Z18)</f>
        <v>101.40000000000003</v>
      </c>
      <c r="E28" s="2030"/>
      <c r="F28" s="2030">
        <f>SUM('Hampton Calcs'!X18-'Hampton Calcs'!Z18)</f>
        <v>101.27500000000003</v>
      </c>
      <c r="G28" s="2031"/>
      <c r="H28" s="651"/>
      <c r="I28" s="772"/>
      <c r="J28" s="773"/>
      <c r="K28" s="774"/>
      <c r="L28" s="775"/>
      <c r="M28" s="776"/>
      <c r="N28" s="777"/>
      <c r="O28" s="777"/>
      <c r="P28" s="777"/>
      <c r="Q28" s="777"/>
      <c r="R28" s="777"/>
      <c r="S28" s="778"/>
    </row>
    <row r="29" spans="1:19" ht="20.25">
      <c r="A29" s="751"/>
      <c r="B29" s="2029">
        <v>8.75</v>
      </c>
      <c r="C29" s="1896"/>
      <c r="D29" s="2030">
        <f>SUM('Hampton Calcs'!V19-'Hampton Calcs'!Z19)</f>
        <v>101.65000000000003</v>
      </c>
      <c r="E29" s="2030"/>
      <c r="F29" s="2030">
        <f>SUM('Hampton Calcs'!X19-'Hampton Calcs'!Z19)</f>
        <v>101.52500000000003</v>
      </c>
      <c r="G29" s="2031"/>
      <c r="H29" s="651"/>
      <c r="I29" s="772"/>
      <c r="J29" s="773"/>
      <c r="K29" s="774"/>
      <c r="L29" s="775"/>
      <c r="M29" s="776"/>
      <c r="N29" s="777"/>
      <c r="O29" s="777"/>
      <c r="P29" s="777"/>
      <c r="Q29" s="777"/>
      <c r="R29" s="777"/>
      <c r="S29" s="778"/>
    </row>
    <row r="30" spans="1:19" ht="20.25" thickBot="1">
      <c r="A30" s="751"/>
      <c r="B30" s="2029">
        <v>8.875</v>
      </c>
      <c r="C30" s="1896"/>
      <c r="D30" s="2030">
        <f>SUM('Hampton Calcs'!V20-'Hampton Calcs'!Z20)</f>
        <v>101.90000000000003</v>
      </c>
      <c r="E30" s="2030"/>
      <c r="F30" s="2030">
        <f>SUM('Hampton Calcs'!X20-'Hampton Calcs'!Z20)</f>
        <v>101.77500000000003</v>
      </c>
      <c r="G30" s="2031"/>
      <c r="H30" s="651"/>
      <c r="I30" s="2032" t="s">
        <v>497</v>
      </c>
      <c r="J30" s="2032"/>
      <c r="K30" s="2032"/>
      <c r="L30" s="2032"/>
      <c r="M30" s="2032"/>
      <c r="N30" s="2032"/>
      <c r="O30" s="2032"/>
      <c r="P30" s="2032"/>
      <c r="Q30" s="2032"/>
      <c r="R30" s="2032"/>
      <c r="S30" s="2032"/>
    </row>
    <row r="31" spans="1:19" ht="19.5" thickBot="1">
      <c r="A31" s="751"/>
      <c r="B31" s="2029">
        <v>8.99</v>
      </c>
      <c r="C31" s="1896"/>
      <c r="D31" s="2030">
        <f>SUM('Hampton Calcs'!V21-'Hampton Calcs'!Z21)</f>
        <v>102.15000000000003</v>
      </c>
      <c r="E31" s="2030"/>
      <c r="F31" s="2030">
        <f>SUM('Hampton Calcs'!X21-'Hampton Calcs'!Z21)</f>
        <v>102.02500000000003</v>
      </c>
      <c r="G31" s="2031"/>
      <c r="H31" s="651"/>
      <c r="I31" s="782"/>
      <c r="J31" s="783"/>
      <c r="K31" s="784"/>
      <c r="L31" s="785"/>
      <c r="M31" s="786">
        <v>0.60000000000000009</v>
      </c>
      <c r="N31" s="647">
        <v>0.65000000000000013</v>
      </c>
      <c r="O31" s="647">
        <v>0.70000000000000018</v>
      </c>
      <c r="P31" s="647">
        <v>0.75000000000000022</v>
      </c>
      <c r="Q31" s="647">
        <v>0.80000000000000027</v>
      </c>
      <c r="R31" s="647">
        <v>0.85</v>
      </c>
      <c r="S31" s="787">
        <v>0.9</v>
      </c>
    </row>
    <row r="32" spans="1:19" ht="19.5" thickBot="1">
      <c r="A32" s="751"/>
      <c r="B32" s="2029">
        <v>9.125</v>
      </c>
      <c r="C32" s="1896"/>
      <c r="D32" s="2030">
        <f>SUM('Hampton Calcs'!V22-'Hampton Calcs'!Z22)</f>
        <v>102.40000000000003</v>
      </c>
      <c r="E32" s="2030"/>
      <c r="F32" s="2030">
        <f>SUM('Hampton Calcs'!X22-'Hampton Calcs'!Z22)</f>
        <v>102.27500000000003</v>
      </c>
      <c r="G32" s="2031"/>
      <c r="H32" s="651"/>
      <c r="I32" s="1999" t="s">
        <v>387</v>
      </c>
      <c r="J32" s="2000"/>
      <c r="K32" s="788" t="s">
        <v>506</v>
      </c>
      <c r="L32" s="789"/>
      <c r="M32" s="790">
        <v>-0.5</v>
      </c>
      <c r="N32" s="791">
        <v>-0.5</v>
      </c>
      <c r="O32" s="792">
        <v>-0.5</v>
      </c>
      <c r="P32" s="791">
        <v>-0.75</v>
      </c>
      <c r="Q32" s="791">
        <v>-1</v>
      </c>
      <c r="R32" s="793" t="s">
        <v>65</v>
      </c>
      <c r="S32" s="794" t="s">
        <v>65</v>
      </c>
    </row>
    <row r="33" spans="1:19" ht="18.75">
      <c r="A33" s="751"/>
      <c r="B33" s="2029">
        <v>9.25</v>
      </c>
      <c r="C33" s="1896"/>
      <c r="D33" s="2030">
        <f>SUM('Hampton Calcs'!V23-'Hampton Calcs'!Z23)</f>
        <v>102.65000000000003</v>
      </c>
      <c r="E33" s="2030"/>
      <c r="F33" s="2030">
        <f>SUM('Hampton Calcs'!X23-'Hampton Calcs'!Z23)</f>
        <v>102.52500000000003</v>
      </c>
      <c r="G33" s="2031"/>
      <c r="H33" s="651"/>
      <c r="I33" s="1919" t="s">
        <v>455</v>
      </c>
      <c r="J33" s="1921"/>
      <c r="K33" s="797" t="s">
        <v>507</v>
      </c>
      <c r="L33" s="798"/>
      <c r="M33" s="799">
        <v>-0.5</v>
      </c>
      <c r="N33" s="800">
        <v>-0.5</v>
      </c>
      <c r="O33" s="800">
        <v>-0.5</v>
      </c>
      <c r="P33" s="800">
        <v>-0.5</v>
      </c>
      <c r="Q33" s="800">
        <v>-0.5</v>
      </c>
      <c r="R33" s="800">
        <v>-0.75</v>
      </c>
      <c r="S33" s="801">
        <v>-1</v>
      </c>
    </row>
    <row r="34" spans="1:19" ht="18.75">
      <c r="A34" s="751"/>
      <c r="B34" s="2029">
        <v>9.375</v>
      </c>
      <c r="C34" s="1896"/>
      <c r="D34" s="2030">
        <f>SUM('Hampton Calcs'!V24-'Hampton Calcs'!Z24)</f>
        <v>102.90000000000003</v>
      </c>
      <c r="E34" s="2030"/>
      <c r="F34" s="2030">
        <f>SUM('Hampton Calcs'!X24-'Hampton Calcs'!Z24)</f>
        <v>102.77500000000003</v>
      </c>
      <c r="G34" s="2031"/>
      <c r="H34" s="651"/>
      <c r="I34" s="2001"/>
      <c r="J34" s="2002"/>
      <c r="K34" s="802" t="s">
        <v>508</v>
      </c>
      <c r="L34" s="803"/>
      <c r="M34" s="804">
        <v>0.25</v>
      </c>
      <c r="N34" s="805">
        <v>0.25</v>
      </c>
      <c r="O34" s="805">
        <v>0.25</v>
      </c>
      <c r="P34" s="805">
        <v>0.25</v>
      </c>
      <c r="Q34" s="805">
        <v>0.25</v>
      </c>
      <c r="R34" s="805">
        <v>0</v>
      </c>
      <c r="S34" s="806">
        <v>0</v>
      </c>
    </row>
    <row r="35" spans="1:19" ht="18.75">
      <c r="A35" s="751"/>
      <c r="B35" s="2029">
        <v>9.5</v>
      </c>
      <c r="C35" s="1896"/>
      <c r="D35" s="2030">
        <f>SUM('Hampton Calcs'!V25-'Hampton Calcs'!Z25)</f>
        <v>103.15000000000003</v>
      </c>
      <c r="E35" s="2030"/>
      <c r="F35" s="2030">
        <f>SUM('Hampton Calcs'!X25-'Hampton Calcs'!Z25)</f>
        <v>103.02500000000003</v>
      </c>
      <c r="G35" s="2031"/>
      <c r="H35" s="651"/>
      <c r="I35" s="2001"/>
      <c r="J35" s="2002"/>
      <c r="K35" s="807" t="s">
        <v>509</v>
      </c>
      <c r="L35" s="808"/>
      <c r="M35" s="809">
        <v>0</v>
      </c>
      <c r="N35" s="810">
        <v>0</v>
      </c>
      <c r="O35" s="810">
        <v>0</v>
      </c>
      <c r="P35" s="810">
        <v>0</v>
      </c>
      <c r="Q35" s="810">
        <v>0</v>
      </c>
      <c r="R35" s="811" t="s">
        <v>65</v>
      </c>
      <c r="S35" s="755" t="s">
        <v>65</v>
      </c>
    </row>
    <row r="36" spans="1:19" ht="19.5" thickBot="1">
      <c r="A36" s="751"/>
      <c r="B36" s="2029">
        <v>9.625</v>
      </c>
      <c r="C36" s="1896"/>
      <c r="D36" s="2030">
        <f>SUM('Hampton Calcs'!V26-'Hampton Calcs'!Z26)</f>
        <v>103.40000000000003</v>
      </c>
      <c r="E36" s="2030"/>
      <c r="F36" s="2030">
        <f>SUM('Hampton Calcs'!X26-'Hampton Calcs'!Z26)</f>
        <v>103.27500000000003</v>
      </c>
      <c r="G36" s="2031"/>
      <c r="H36" s="651"/>
      <c r="I36" s="1922"/>
      <c r="J36" s="1924"/>
      <c r="K36" s="788" t="s">
        <v>510</v>
      </c>
      <c r="L36" s="812"/>
      <c r="M36" s="790">
        <v>-0.5</v>
      </c>
      <c r="N36" s="790">
        <v>-0.75</v>
      </c>
      <c r="O36" s="790">
        <v>-0.75</v>
      </c>
      <c r="P36" s="790">
        <v>-1.25</v>
      </c>
      <c r="Q36" s="813">
        <v>-2.25</v>
      </c>
      <c r="R36" s="791" t="s">
        <v>65</v>
      </c>
      <c r="S36" s="814" t="s">
        <v>65</v>
      </c>
    </row>
    <row r="37" spans="1:19" ht="18.75">
      <c r="A37" s="751"/>
      <c r="B37" s="2029">
        <v>9.75</v>
      </c>
      <c r="C37" s="1896"/>
      <c r="D37" s="2030">
        <f>SUM('Hampton Calcs'!V27-'Hampton Calcs'!Z27)</f>
        <v>103.65000000000003</v>
      </c>
      <c r="E37" s="2030"/>
      <c r="F37" s="2030">
        <f>SUM('Hampton Calcs'!X27-'Hampton Calcs'!Z27)</f>
        <v>103.52500000000003</v>
      </c>
      <c r="G37" s="2031"/>
      <c r="H37" s="651"/>
      <c r="I37" s="1919" t="s">
        <v>362</v>
      </c>
      <c r="J37" s="1921"/>
      <c r="K37" s="815" t="s">
        <v>411</v>
      </c>
      <c r="L37" s="816"/>
      <c r="M37" s="799">
        <v>-0.5</v>
      </c>
      <c r="N37" s="800">
        <v>-0.5</v>
      </c>
      <c r="O37" s="800">
        <v>-0.5</v>
      </c>
      <c r="P37" s="800">
        <v>-0.5</v>
      </c>
      <c r="Q37" s="800">
        <v>-0.5</v>
      </c>
      <c r="R37" s="817" t="s">
        <v>65</v>
      </c>
      <c r="S37" s="818" t="s">
        <v>65</v>
      </c>
    </row>
    <row r="38" spans="1:19" ht="18.75">
      <c r="A38" s="751"/>
      <c r="B38" s="2029">
        <v>9.875</v>
      </c>
      <c r="C38" s="1896"/>
      <c r="D38" s="2030">
        <f>SUM('Hampton Calcs'!V28-'Hampton Calcs'!Z28)</f>
        <v>103.90000000000003</v>
      </c>
      <c r="E38" s="2030"/>
      <c r="F38" s="2030">
        <f>SUM('Hampton Calcs'!X28-'Hampton Calcs'!Z28)</f>
        <v>103.77500000000003</v>
      </c>
      <c r="G38" s="2031"/>
      <c r="H38" s="651"/>
      <c r="I38" s="2001"/>
      <c r="J38" s="2002"/>
      <c r="K38" s="819" t="s">
        <v>492</v>
      </c>
      <c r="L38" s="820"/>
      <c r="M38" s="821">
        <v>-0.5</v>
      </c>
      <c r="N38" s="805">
        <v>-0.5</v>
      </c>
      <c r="O38" s="805">
        <v>-0.75</v>
      </c>
      <c r="P38" s="805">
        <v>-1</v>
      </c>
      <c r="Q38" s="811" t="s">
        <v>505</v>
      </c>
      <c r="R38" s="811" t="s">
        <v>65</v>
      </c>
      <c r="S38" s="822" t="s">
        <v>65</v>
      </c>
    </row>
    <row r="39" spans="1:19" ht="18.75">
      <c r="A39" s="751"/>
      <c r="B39" s="2029">
        <v>9.99</v>
      </c>
      <c r="C39" s="1896"/>
      <c r="D39" s="2030">
        <f>SUM('Hampton Calcs'!V29-'Hampton Calcs'!Z29)</f>
        <v>104.15000000000003</v>
      </c>
      <c r="E39" s="2030"/>
      <c r="F39" s="2030">
        <f>SUM('Hampton Calcs'!X29-'Hampton Calcs'!Z29)</f>
        <v>104.02500000000003</v>
      </c>
      <c r="G39" s="2031"/>
      <c r="H39" s="651"/>
      <c r="I39" s="2001"/>
      <c r="J39" s="2002"/>
      <c r="K39" s="819" t="s">
        <v>79</v>
      </c>
      <c r="L39" s="820"/>
      <c r="M39" s="823">
        <v>-0.5</v>
      </c>
      <c r="N39" s="824">
        <v>-0.5</v>
      </c>
      <c r="O39" s="824">
        <v>-0.5</v>
      </c>
      <c r="P39" s="824">
        <v>-0.5</v>
      </c>
      <c r="Q39" s="824">
        <v>-0.75</v>
      </c>
      <c r="R39" s="811" t="s">
        <v>65</v>
      </c>
      <c r="S39" s="822" t="s">
        <v>65</v>
      </c>
    </row>
    <row r="40" spans="1:19" ht="18.75">
      <c r="A40" s="751"/>
      <c r="B40" s="2029">
        <v>10.125</v>
      </c>
      <c r="C40" s="1896"/>
      <c r="D40" s="2030">
        <f>SUM('Hampton Calcs'!V30-'Hampton Calcs'!Z30)</f>
        <v>104.40000000000003</v>
      </c>
      <c r="E40" s="2030"/>
      <c r="F40" s="2030">
        <f>SUM('Hampton Calcs'!X30-'Hampton Calcs'!Z30)</f>
        <v>104.27500000000003</v>
      </c>
      <c r="G40" s="2031"/>
      <c r="H40" s="651"/>
      <c r="I40" s="2001"/>
      <c r="J40" s="2002"/>
      <c r="K40" s="802" t="s">
        <v>428</v>
      </c>
      <c r="L40" s="825"/>
      <c r="M40" s="821">
        <v>-0.25</v>
      </c>
      <c r="N40" s="805">
        <v>-0.375</v>
      </c>
      <c r="O40" s="805">
        <v>-0.375</v>
      </c>
      <c r="P40" s="805">
        <v>-0.375</v>
      </c>
      <c r="Q40" s="805">
        <v>-0.75</v>
      </c>
      <c r="R40" s="811" t="s">
        <v>65</v>
      </c>
      <c r="S40" s="826" t="s">
        <v>65</v>
      </c>
    </row>
    <row r="41" spans="1:19" ht="18.75">
      <c r="A41" s="751"/>
      <c r="B41" s="2029">
        <v>10.25</v>
      </c>
      <c r="C41" s="1896"/>
      <c r="D41" s="2030">
        <f>SUM('Hampton Calcs'!V31-'Hampton Calcs'!Z31)</f>
        <v>104.65000000000002</v>
      </c>
      <c r="E41" s="2030"/>
      <c r="F41" s="2030">
        <f>SUM('Hampton Calcs'!X31-'Hampton Calcs'!Z31)</f>
        <v>104.52500000000002</v>
      </c>
      <c r="G41" s="2031"/>
      <c r="H41" s="651"/>
      <c r="I41" s="2001"/>
      <c r="J41" s="2002"/>
      <c r="K41" s="819" t="s">
        <v>493</v>
      </c>
      <c r="L41" s="820"/>
      <c r="M41" s="827">
        <v>-0.25</v>
      </c>
      <c r="N41" s="828">
        <v>-0.25</v>
      </c>
      <c r="O41" s="829">
        <v>-0.5</v>
      </c>
      <c r="P41" s="828">
        <v>-0.5</v>
      </c>
      <c r="Q41" s="830">
        <v>-0.5</v>
      </c>
      <c r="R41" s="830" t="s">
        <v>65</v>
      </c>
      <c r="S41" s="822" t="s">
        <v>65</v>
      </c>
    </row>
    <row r="42" spans="1:19" ht="18.75">
      <c r="A42" s="751"/>
      <c r="B42" s="2029">
        <v>10.375</v>
      </c>
      <c r="C42" s="1896"/>
      <c r="D42" s="2030">
        <f>SUM('Hampton Calcs'!V32-'Hampton Calcs'!Z32)</f>
        <v>104.90000000000002</v>
      </c>
      <c r="E42" s="2030"/>
      <c r="F42" s="2030">
        <f>SUM('Hampton Calcs'!X32-'Hampton Calcs'!Z32)</f>
        <v>104.77500000000002</v>
      </c>
      <c r="G42" s="2031"/>
      <c r="H42" s="651"/>
      <c r="I42" s="2001"/>
      <c r="J42" s="2002"/>
      <c r="K42" s="819" t="s">
        <v>77</v>
      </c>
      <c r="L42" s="820"/>
      <c r="M42" s="827">
        <v>-0.25</v>
      </c>
      <c r="N42" s="828">
        <v>-0.25</v>
      </c>
      <c r="O42" s="830">
        <v>-0.25</v>
      </c>
      <c r="P42" s="830">
        <v>-0.25</v>
      </c>
      <c r="Q42" s="805">
        <v>-0.25</v>
      </c>
      <c r="R42" s="805">
        <v>-0.5</v>
      </c>
      <c r="S42" s="806">
        <v>-0.5</v>
      </c>
    </row>
    <row r="43" spans="1:19" ht="18.75">
      <c r="A43" s="751"/>
      <c r="B43" s="683" t="s">
        <v>445</v>
      </c>
      <c r="C43" s="684"/>
      <c r="D43" s="2003" t="s">
        <v>445</v>
      </c>
      <c r="E43" s="2004"/>
      <c r="F43" s="2003" t="s">
        <v>445</v>
      </c>
      <c r="G43" s="2005"/>
      <c r="H43" s="651"/>
      <c r="I43" s="2001"/>
      <c r="J43" s="2002"/>
      <c r="K43" s="819" t="s">
        <v>494</v>
      </c>
      <c r="L43" s="820"/>
      <c r="M43" s="831">
        <v>-0.75</v>
      </c>
      <c r="N43" s="830">
        <v>-0.75</v>
      </c>
      <c r="O43" s="830">
        <v>-0.75</v>
      </c>
      <c r="P43" s="830">
        <v>-0.75</v>
      </c>
      <c r="Q43" s="830">
        <v>-0.75</v>
      </c>
      <c r="R43" s="805" t="s">
        <v>65</v>
      </c>
      <c r="S43" s="822" t="s">
        <v>65</v>
      </c>
    </row>
    <row r="44" spans="1:19" ht="18.75">
      <c r="A44" s="751"/>
      <c r="B44" s="683" t="s">
        <v>445</v>
      </c>
      <c r="C44" s="684"/>
      <c r="D44" s="1949" t="s">
        <v>445</v>
      </c>
      <c r="E44" s="1949"/>
      <c r="F44" s="1949" t="s">
        <v>445</v>
      </c>
      <c r="G44" s="1950"/>
      <c r="H44" s="651"/>
      <c r="I44" s="2001"/>
      <c r="J44" s="2002"/>
      <c r="K44" s="819" t="s">
        <v>511</v>
      </c>
      <c r="L44" s="820"/>
      <c r="M44" s="832">
        <v>-0.125</v>
      </c>
      <c r="N44" s="829">
        <v>-0.125</v>
      </c>
      <c r="O44" s="829">
        <v>-0.125</v>
      </c>
      <c r="P44" s="829">
        <v>-0.125</v>
      </c>
      <c r="Q44" s="829">
        <v>-0.25</v>
      </c>
      <c r="R44" s="829">
        <v>-0.5</v>
      </c>
      <c r="S44" s="806">
        <v>-0.75</v>
      </c>
    </row>
    <row r="45" spans="1:19" ht="19.5" thickBot="1">
      <c r="A45" s="751"/>
      <c r="B45" s="833" t="s">
        <v>445</v>
      </c>
      <c r="C45" s="834"/>
      <c r="D45" s="2033" t="s">
        <v>445</v>
      </c>
      <c r="E45" s="2033"/>
      <c r="F45" s="2033" t="s">
        <v>445</v>
      </c>
      <c r="G45" s="2034"/>
      <c r="H45" s="651"/>
      <c r="I45" s="1922"/>
      <c r="J45" s="1924"/>
      <c r="K45" s="835" t="s">
        <v>363</v>
      </c>
      <c r="L45" s="836"/>
      <c r="M45" s="790">
        <v>-0.25</v>
      </c>
      <c r="N45" s="791">
        <v>-0.25</v>
      </c>
      <c r="O45" s="791">
        <v>-0.25</v>
      </c>
      <c r="P45" s="791">
        <v>-0.25</v>
      </c>
      <c r="Q45" s="791">
        <v>-0.25</v>
      </c>
      <c r="R45" s="791">
        <v>-0.25</v>
      </c>
      <c r="S45" s="837">
        <v>-0.25</v>
      </c>
    </row>
    <row r="46" spans="1:19" ht="19.5" thickBot="1">
      <c r="A46" s="751"/>
      <c r="B46" s="838"/>
      <c r="C46" s="839"/>
      <c r="D46" s="839"/>
      <c r="E46" s="839"/>
      <c r="F46" s="839"/>
      <c r="G46" s="839"/>
      <c r="H46" s="651"/>
      <c r="I46" s="840"/>
      <c r="J46" s="841"/>
      <c r="K46" s="842"/>
      <c r="L46" s="843"/>
      <c r="M46" s="843"/>
      <c r="N46" s="843"/>
      <c r="O46" s="843"/>
      <c r="P46" s="843"/>
      <c r="Q46" s="843"/>
      <c r="R46" s="843"/>
      <c r="S46" s="808"/>
    </row>
    <row r="47" spans="1:19" ht="20.25" thickBot="1">
      <c r="A47" s="751"/>
      <c r="B47" s="2023" t="s">
        <v>451</v>
      </c>
      <c r="C47" s="2023"/>
      <c r="D47" s="2023"/>
      <c r="E47" s="2023"/>
      <c r="F47" s="2023"/>
      <c r="G47" s="2023"/>
      <c r="H47" s="651"/>
      <c r="I47" s="1947" t="s">
        <v>452</v>
      </c>
      <c r="J47" s="1947"/>
      <c r="K47" s="1947"/>
      <c r="L47" s="843"/>
      <c r="M47" s="1947" t="s">
        <v>453</v>
      </c>
      <c r="N47" s="1947"/>
      <c r="O47" s="1947"/>
      <c r="P47" s="843"/>
      <c r="Q47" s="1887" t="s">
        <v>454</v>
      </c>
      <c r="R47" s="1887"/>
      <c r="S47" s="1887"/>
    </row>
    <row r="48" spans="1:19" ht="20.25" thickBot="1">
      <c r="A48" s="751"/>
      <c r="B48" s="2011" t="s">
        <v>455</v>
      </c>
      <c r="C48" s="2012"/>
      <c r="D48" s="2012"/>
      <c r="E48" s="2013" t="s">
        <v>294</v>
      </c>
      <c r="F48" s="2012"/>
      <c r="G48" s="2014"/>
      <c r="H48" s="651"/>
      <c r="I48" s="746" t="s">
        <v>188</v>
      </c>
      <c r="J48" s="844" t="s">
        <v>456</v>
      </c>
      <c r="K48" s="693" t="s">
        <v>457</v>
      </c>
      <c r="L48" s="845"/>
      <c r="M48" s="846"/>
      <c r="N48" s="692" t="s">
        <v>458</v>
      </c>
      <c r="O48" s="693" t="s">
        <v>459</v>
      </c>
      <c r="P48" s="847"/>
      <c r="Q48" s="2015" t="s">
        <v>460</v>
      </c>
      <c r="R48" s="2016"/>
      <c r="S48" s="2017"/>
    </row>
    <row r="49" spans="1:19" ht="18.75">
      <c r="A49" s="751"/>
      <c r="B49" s="2018" t="s">
        <v>461</v>
      </c>
      <c r="C49" s="2019"/>
      <c r="D49" s="2019"/>
      <c r="E49" s="2020">
        <v>103</v>
      </c>
      <c r="F49" s="2021"/>
      <c r="G49" s="2022"/>
      <c r="H49" s="651"/>
      <c r="I49" s="848" t="s">
        <v>462</v>
      </c>
      <c r="J49" s="849">
        <v>0</v>
      </c>
      <c r="K49" s="698">
        <v>103</v>
      </c>
      <c r="L49" s="735"/>
      <c r="M49" s="1957" t="s">
        <v>463</v>
      </c>
      <c r="N49" s="697">
        <v>45</v>
      </c>
      <c r="O49" s="698">
        <v>-0.15</v>
      </c>
      <c r="P49" s="685"/>
      <c r="Q49" s="850" t="s">
        <v>464</v>
      </c>
      <c r="R49" s="851">
        <v>0</v>
      </c>
      <c r="S49" s="852">
        <v>100000</v>
      </c>
    </row>
    <row r="50" spans="1:19" ht="19.5" thickBot="1">
      <c r="A50" s="751"/>
      <c r="B50" s="1952" t="s">
        <v>465</v>
      </c>
      <c r="C50" s="1953"/>
      <c r="D50" s="1953"/>
      <c r="E50" s="1977">
        <v>102.5</v>
      </c>
      <c r="F50" s="1953"/>
      <c r="G50" s="1978"/>
      <c r="H50" s="651"/>
      <c r="I50" s="853" t="s">
        <v>466</v>
      </c>
      <c r="J50" s="650">
        <v>-0.5</v>
      </c>
      <c r="K50" s="854">
        <v>103</v>
      </c>
      <c r="L50" s="669"/>
      <c r="M50" s="1959"/>
      <c r="N50" s="704">
        <v>60</v>
      </c>
      <c r="O50" s="705">
        <v>-0.3</v>
      </c>
      <c r="P50" s="847"/>
      <c r="Q50" s="855" t="s">
        <v>467</v>
      </c>
      <c r="R50" s="856">
        <v>0</v>
      </c>
      <c r="S50" s="857">
        <v>3000000</v>
      </c>
    </row>
    <row r="51" spans="1:19" ht="18.75">
      <c r="A51" s="751"/>
      <c r="B51" s="1952" t="s">
        <v>468</v>
      </c>
      <c r="C51" s="1953"/>
      <c r="D51" s="1953"/>
      <c r="E51" s="1977">
        <v>102</v>
      </c>
      <c r="F51" s="1953"/>
      <c r="G51" s="1978"/>
      <c r="H51" s="651"/>
      <c r="I51" s="853" t="s">
        <v>469</v>
      </c>
      <c r="J51" s="650">
        <v>-1</v>
      </c>
      <c r="K51" s="854">
        <v>102.5</v>
      </c>
      <c r="L51" s="669"/>
      <c r="M51" s="1957" t="s">
        <v>470</v>
      </c>
      <c r="N51" s="697">
        <v>5</v>
      </c>
      <c r="O51" s="710">
        <v>-0.125</v>
      </c>
      <c r="P51" s="847"/>
      <c r="Q51" s="855" t="s">
        <v>471</v>
      </c>
      <c r="R51" s="858">
        <v>0</v>
      </c>
      <c r="S51" s="859" t="s">
        <v>371</v>
      </c>
    </row>
    <row r="52" spans="1:19" ht="19.5" thickBot="1">
      <c r="A52" s="751"/>
      <c r="B52" s="2006" t="s">
        <v>472</v>
      </c>
      <c r="C52" s="2007"/>
      <c r="D52" s="2007"/>
      <c r="E52" s="2007"/>
      <c r="F52" s="2007"/>
      <c r="G52" s="2008"/>
      <c r="H52" s="651"/>
      <c r="I52" s="860" t="s">
        <v>473</v>
      </c>
      <c r="J52" s="715">
        <v>-1.25</v>
      </c>
      <c r="K52" s="705">
        <v>101</v>
      </c>
      <c r="L52" s="669"/>
      <c r="M52" s="1958"/>
      <c r="N52" s="717">
        <v>10</v>
      </c>
      <c r="O52" s="718">
        <v>-0.25</v>
      </c>
      <c r="P52" s="847"/>
      <c r="Q52" s="855" t="s">
        <v>474</v>
      </c>
      <c r="R52" s="858">
        <v>0</v>
      </c>
      <c r="S52" s="859" t="s">
        <v>296</v>
      </c>
    </row>
    <row r="53" spans="1:19" ht="18.75">
      <c r="A53" s="751"/>
      <c r="B53" s="669"/>
      <c r="C53" s="669"/>
      <c r="D53" s="669"/>
      <c r="E53" s="669"/>
      <c r="F53" s="669"/>
      <c r="G53" s="669"/>
      <c r="H53" s="651"/>
      <c r="I53" s="2009" t="s">
        <v>475</v>
      </c>
      <c r="J53" s="1964"/>
      <c r="K53" s="2010"/>
      <c r="L53" s="669"/>
      <c r="M53" s="1958"/>
      <c r="N53" s="717">
        <v>15</v>
      </c>
      <c r="O53" s="718">
        <v>-0.375</v>
      </c>
      <c r="P53" s="847"/>
      <c r="Q53" s="855" t="s">
        <v>476</v>
      </c>
      <c r="R53" s="858">
        <v>0</v>
      </c>
      <c r="S53" s="859" t="s">
        <v>296</v>
      </c>
    </row>
    <row r="54" spans="1:19" ht="19.5" thickBot="1">
      <c r="A54" s="685"/>
      <c r="B54" s="669"/>
      <c r="C54" s="669"/>
      <c r="D54" s="669"/>
      <c r="E54" s="669"/>
      <c r="F54" s="669"/>
      <c r="G54" s="669"/>
      <c r="H54" s="651"/>
      <c r="I54" s="1966"/>
      <c r="J54" s="1967"/>
      <c r="K54" s="1968"/>
      <c r="L54" s="669"/>
      <c r="M54" s="1959"/>
      <c r="N54" s="704">
        <v>30</v>
      </c>
      <c r="O54" s="705">
        <v>-0.75</v>
      </c>
      <c r="P54" s="847"/>
      <c r="Q54" s="861" t="s">
        <v>477</v>
      </c>
      <c r="R54" s="862">
        <v>0</v>
      </c>
      <c r="S54" s="863" t="s">
        <v>478</v>
      </c>
    </row>
    <row r="55" spans="1:19" ht="20.25">
      <c r="A55" s="685"/>
      <c r="B55" s="864"/>
      <c r="C55" s="865"/>
      <c r="D55" s="777"/>
      <c r="E55" s="777"/>
      <c r="F55" s="898"/>
      <c r="G55" s="898"/>
      <c r="H55" s="644"/>
      <c r="I55" s="899"/>
      <c r="J55" s="900"/>
      <c r="K55" s="901"/>
      <c r="L55" s="901"/>
      <c r="M55" s="685"/>
      <c r="N55" s="685"/>
      <c r="O55" s="685"/>
      <c r="P55" s="685"/>
      <c r="Q55" s="902"/>
      <c r="R55" s="902"/>
      <c r="S55" s="902"/>
    </row>
  </sheetData>
  <mergeCells count="134">
    <mergeCell ref="B49:D49"/>
    <mergeCell ref="E49:G49"/>
    <mergeCell ref="M49:M50"/>
    <mergeCell ref="B50:D50"/>
    <mergeCell ref="E50:G50"/>
    <mergeCell ref="B51:D51"/>
    <mergeCell ref="E51:G51"/>
    <mergeCell ref="M51:M54"/>
    <mergeCell ref="B52:G52"/>
    <mergeCell ref="I53:K54"/>
    <mergeCell ref="B47:G47"/>
    <mergeCell ref="I47:K47"/>
    <mergeCell ref="M47:O47"/>
    <mergeCell ref="Q47:S47"/>
    <mergeCell ref="B48:D48"/>
    <mergeCell ref="E48:G48"/>
    <mergeCell ref="Q48:S48"/>
    <mergeCell ref="D43:E43"/>
    <mergeCell ref="F43:G43"/>
    <mergeCell ref="D44:E44"/>
    <mergeCell ref="F44:G44"/>
    <mergeCell ref="D45:E45"/>
    <mergeCell ref="F45:G45"/>
    <mergeCell ref="B42:C42"/>
    <mergeCell ref="D42:E42"/>
    <mergeCell ref="F42:G42"/>
    <mergeCell ref="I37:J45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B41:C41"/>
    <mergeCell ref="D41:E41"/>
    <mergeCell ref="F41:G41"/>
    <mergeCell ref="I33:J36"/>
    <mergeCell ref="B34:C34"/>
    <mergeCell ref="D34:E34"/>
    <mergeCell ref="F34:G34"/>
    <mergeCell ref="B35:C35"/>
    <mergeCell ref="D35:E35"/>
    <mergeCell ref="F35:G35"/>
    <mergeCell ref="I30:S30"/>
    <mergeCell ref="B31:C31"/>
    <mergeCell ref="D31:E31"/>
    <mergeCell ref="F31:G31"/>
    <mergeCell ref="B32:C32"/>
    <mergeCell ref="D32:E32"/>
    <mergeCell ref="F32:G32"/>
    <mergeCell ref="I32:J32"/>
    <mergeCell ref="B36:C36"/>
    <mergeCell ref="D36:E36"/>
    <mergeCell ref="F36:G36"/>
    <mergeCell ref="B33:C33"/>
    <mergeCell ref="D33:E33"/>
    <mergeCell ref="F33:G33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I25:J25"/>
    <mergeCell ref="B26:C26"/>
    <mergeCell ref="D26:E26"/>
    <mergeCell ref="F26:G26"/>
    <mergeCell ref="I26:J26"/>
    <mergeCell ref="B23:C23"/>
    <mergeCell ref="D23:E23"/>
    <mergeCell ref="F23:G23"/>
    <mergeCell ref="B24:C24"/>
    <mergeCell ref="D24:E24"/>
    <mergeCell ref="F24:G24"/>
    <mergeCell ref="I19:J24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3:C13"/>
    <mergeCell ref="D13:E13"/>
    <mergeCell ref="F13:G13"/>
    <mergeCell ref="I13:J18"/>
    <mergeCell ref="B14:C14"/>
    <mergeCell ref="D14:E14"/>
    <mergeCell ref="F14:G14"/>
    <mergeCell ref="B15:C15"/>
    <mergeCell ref="D15:E15"/>
    <mergeCell ref="F15:G15"/>
    <mergeCell ref="B18:C18"/>
    <mergeCell ref="D18:E18"/>
    <mergeCell ref="F18:G18"/>
    <mergeCell ref="B7:S7"/>
    <mergeCell ref="B11:G11"/>
    <mergeCell ref="I11:S11"/>
    <mergeCell ref="B12:C12"/>
    <mergeCell ref="D12:E12"/>
    <mergeCell ref="F12:G12"/>
    <mergeCell ref="I12:J12"/>
    <mergeCell ref="D1:G4"/>
    <mergeCell ref="H1:S1"/>
    <mergeCell ref="Q2:R2"/>
    <mergeCell ref="Q3:S3"/>
    <mergeCell ref="Q4:S4"/>
    <mergeCell ref="Q5:S5"/>
  </mergeCells>
  <conditionalFormatting sqref="B11:B42">
    <cfRule type="cellIs" dxfId="47" priority="150" operator="equal">
      <formula>"N/A"</formula>
    </cfRule>
  </conditionalFormatting>
  <conditionalFormatting sqref="B47:B52">
    <cfRule type="cellIs" dxfId="46" priority="17" operator="equal">
      <formula>"N/A"</formula>
    </cfRule>
  </conditionalFormatting>
  <conditionalFormatting sqref="B43:C45">
    <cfRule type="cellIs" dxfId="45" priority="3" operator="equal">
      <formula>"N/A"</formula>
    </cfRule>
  </conditionalFormatting>
  <conditionalFormatting sqref="D12:D45">
    <cfRule type="cellIs" dxfId="44" priority="2" operator="equal">
      <formula>"N/A"</formula>
    </cfRule>
  </conditionalFormatting>
  <conditionalFormatting sqref="E48:E51">
    <cfRule type="cellIs" dxfId="43" priority="16" operator="equal">
      <formula>"N/A"</formula>
    </cfRule>
  </conditionalFormatting>
  <conditionalFormatting sqref="F12:F45">
    <cfRule type="cellIs" dxfId="42" priority="1" operator="equal">
      <formula>"N/A"</formula>
    </cfRule>
  </conditionalFormatting>
  <conditionalFormatting sqref="H12:H46">
    <cfRule type="cellIs" dxfId="41" priority="154" operator="equal">
      <formula>"N/A"</formula>
    </cfRule>
  </conditionalFormatting>
  <conditionalFormatting sqref="H48:H54">
    <cfRule type="cellIs" dxfId="40" priority="72" operator="equal">
      <formula>"N/A"</formula>
    </cfRule>
  </conditionalFormatting>
  <conditionalFormatting sqref="H11:I11 I46:S46 B55:L55">
    <cfRule type="cellIs" dxfId="39" priority="182" operator="equal">
      <formula>"N/A"</formula>
    </cfRule>
  </conditionalFormatting>
  <conditionalFormatting sqref="H47:S47">
    <cfRule type="cellIs" dxfId="38" priority="55" operator="equal">
      <formula>"N/A"</formula>
    </cfRule>
  </conditionalFormatting>
  <conditionalFormatting sqref="I25:I29">
    <cfRule type="cellIs" dxfId="37" priority="145" operator="equal">
      <formula>"N/A"</formula>
    </cfRule>
  </conditionalFormatting>
  <conditionalFormatting sqref="I32:I35">
    <cfRule type="cellIs" dxfId="36" priority="132" operator="equal">
      <formula>"N/A"</formula>
    </cfRule>
  </conditionalFormatting>
  <conditionalFormatting sqref="I37">
    <cfRule type="cellIs" dxfId="35" priority="139" operator="equal">
      <formula>"N/A"</formula>
    </cfRule>
  </conditionalFormatting>
  <conditionalFormatting sqref="I47:I52">
    <cfRule type="cellIs" dxfId="34" priority="78" operator="equal">
      <formula>"N/A"</formula>
    </cfRule>
  </conditionalFormatting>
  <conditionalFormatting sqref="I13:L24">
    <cfRule type="cellIs" dxfId="33" priority="141" operator="equal">
      <formula>"N/A"</formula>
    </cfRule>
  </conditionalFormatting>
  <conditionalFormatting sqref="I31:R31">
    <cfRule type="cellIs" dxfId="32" priority="136" operator="equal">
      <formula>"N/A"</formula>
    </cfRule>
  </conditionalFormatting>
  <conditionalFormatting sqref="I12:S12">
    <cfRule type="cellIs" dxfId="31" priority="148" operator="equal">
      <formula>"N/A"</formula>
    </cfRule>
  </conditionalFormatting>
  <conditionalFormatting sqref="I30:S30">
    <cfRule type="cellIs" dxfId="30" priority="138" operator="equal">
      <formula>"N/A"</formula>
    </cfRule>
  </conditionalFormatting>
  <conditionalFormatting sqref="J49:J52">
    <cfRule type="cellIs" dxfId="29" priority="4" operator="equal">
      <formula>"N/A"</formula>
    </cfRule>
  </conditionalFormatting>
  <conditionalFormatting sqref="J27:S29">
    <cfRule type="cellIs" dxfId="28" priority="140" operator="equal">
      <formula>"N/A"</formula>
    </cfRule>
  </conditionalFormatting>
  <conditionalFormatting sqref="K48:K52">
    <cfRule type="cellIs" dxfId="27" priority="57" operator="equal">
      <formula>"N/A"</formula>
    </cfRule>
  </conditionalFormatting>
  <conditionalFormatting sqref="K25:L26">
    <cfRule type="cellIs" dxfId="26" priority="143" operator="equal">
      <formula>"N/A"</formula>
    </cfRule>
  </conditionalFormatting>
  <conditionalFormatting sqref="K32:L44">
    <cfRule type="cellIs" dxfId="25" priority="117" operator="equal">
      <formula>"N/A"</formula>
    </cfRule>
  </conditionalFormatting>
  <conditionalFormatting sqref="K45:S45">
    <cfRule type="cellIs" dxfId="24" priority="131" operator="equal">
      <formula>"N/A"</formula>
    </cfRule>
  </conditionalFormatting>
  <conditionalFormatting sqref="M47:M49">
    <cfRule type="cellIs" dxfId="23" priority="47" operator="equal">
      <formula>"N/A"</formula>
    </cfRule>
  </conditionalFormatting>
  <conditionalFormatting sqref="M51">
    <cfRule type="cellIs" dxfId="22" priority="46" operator="equal">
      <formula>"N/A"</formula>
    </cfRule>
  </conditionalFormatting>
  <conditionalFormatting sqref="M36:P44">
    <cfRule type="cellIs" dxfId="21" priority="97" operator="equal">
      <formula>"N/A"</formula>
    </cfRule>
  </conditionalFormatting>
  <conditionalFormatting sqref="M32:Q32">
    <cfRule type="cellIs" dxfId="20" priority="111" operator="equal">
      <formula>"N/A"</formula>
    </cfRule>
  </conditionalFormatting>
  <conditionalFormatting sqref="M34:Q35">
    <cfRule type="cellIs" dxfId="19" priority="101" operator="equal">
      <formula>"N/A"</formula>
    </cfRule>
  </conditionalFormatting>
  <conditionalFormatting sqref="M33:S33">
    <cfRule type="cellIs" dxfId="18" priority="93" operator="equal">
      <formula>"N/A"</formula>
    </cfRule>
  </conditionalFormatting>
  <conditionalFormatting sqref="N49:N54">
    <cfRule type="cellIs" dxfId="17" priority="27" operator="equal">
      <formula>"N/A"</formula>
    </cfRule>
  </conditionalFormatting>
  <conditionalFormatting sqref="O48:O54">
    <cfRule type="cellIs" dxfId="16" priority="10" operator="equal">
      <formula>"N/A"</formula>
    </cfRule>
  </conditionalFormatting>
  <conditionalFormatting sqref="Q39:Q45">
    <cfRule type="cellIs" dxfId="15" priority="96" operator="equal">
      <formula>"N/A"</formula>
    </cfRule>
  </conditionalFormatting>
  <conditionalFormatting sqref="Q48">
    <cfRule type="cellIs" dxfId="14" priority="91" operator="equal">
      <formula>"N/A"</formula>
    </cfRule>
  </conditionalFormatting>
  <conditionalFormatting sqref="Q36:S37">
    <cfRule type="cellIs" dxfId="13" priority="94" operator="equal">
      <formula>"N/A"</formula>
    </cfRule>
  </conditionalFormatting>
  <conditionalFormatting sqref="Q49:S55">
    <cfRule type="cellIs" dxfId="12" priority="56" operator="equal">
      <formula>"N/A"</formula>
    </cfRule>
  </conditionalFormatting>
  <conditionalFormatting sqref="R41:R45">
    <cfRule type="cellIs" dxfId="11" priority="95" operator="equal">
      <formula>"N/A"</formula>
    </cfRule>
  </conditionalFormatting>
  <conditionalFormatting sqref="R34:S34">
    <cfRule type="cellIs" dxfId="10" priority="114" operator="equal">
      <formula>"N/A"</formula>
    </cfRule>
  </conditionalFormatting>
  <conditionalFormatting sqref="S31:S32">
    <cfRule type="cellIs" dxfId="9" priority="116" operator="equal">
      <formula>"N/A"</formula>
    </cfRule>
  </conditionalFormatting>
  <conditionalFormatting sqref="S38:S45">
    <cfRule type="cellIs" dxfId="8" priority="98" operator="equal">
      <formula>"N/A"</formula>
    </cfRule>
  </conditionalFormatting>
  <pageMargins left="0.7" right="0.7" top="0.75" bottom="0.75" header="0.3" footer="0.3"/>
  <pageSetup scale="4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A8739-0490-4FB3-8002-4435984C424E}">
  <dimension ref="A1:X794"/>
  <sheetViews>
    <sheetView zoomScale="70" zoomScaleNormal="70" workbookViewId="0">
      <selection activeCell="N3" sqref="N3:P3"/>
    </sheetView>
  </sheetViews>
  <sheetFormatPr defaultColWidth="9.140625" defaultRowHeight="15"/>
  <cols>
    <col min="1" max="1" width="4.140625" style="3" customWidth="1"/>
    <col min="2" max="2" width="12.85546875" style="5" customWidth="1"/>
    <col min="3" max="5" width="12.85546875" style="3" customWidth="1"/>
    <col min="6" max="6" width="13.7109375" style="3" customWidth="1"/>
    <col min="7" max="9" width="12.85546875" style="3" customWidth="1"/>
    <col min="10" max="10" width="13.140625" style="3" customWidth="1"/>
    <col min="11" max="15" width="12.85546875" style="3" customWidth="1"/>
    <col min="16" max="16" width="12.140625" style="3" customWidth="1"/>
    <col min="17" max="17" width="2.85546875" style="3" customWidth="1"/>
    <col min="18" max="20" width="15.7109375" style="3" customWidth="1"/>
    <col min="21" max="21" width="10" style="3" customWidth="1"/>
    <col min="22" max="23" width="9.140625" style="3"/>
    <col min="25" max="16384" width="9.140625" style="3"/>
  </cols>
  <sheetData>
    <row r="1" spans="2:23" s="4" customFormat="1" ht="33.6" customHeight="1" thickBot="1">
      <c r="B1" s="1">
        <v>74</v>
      </c>
      <c r="C1" s="2"/>
      <c r="D1" s="2"/>
      <c r="E1" s="2"/>
      <c r="F1" s="2"/>
      <c r="G1" s="2"/>
      <c r="H1" s="2"/>
      <c r="I1" s="1653" t="s">
        <v>0</v>
      </c>
      <c r="J1" s="1653"/>
      <c r="K1" s="1653"/>
      <c r="L1" s="1653"/>
      <c r="M1" s="1653"/>
      <c r="N1" s="1653"/>
      <c r="O1" s="1653"/>
      <c r="P1" s="1654"/>
      <c r="Q1" s="3"/>
    </row>
    <row r="2" spans="2:23" ht="15.75">
      <c r="M2" s="6"/>
      <c r="N2" s="1613">
        <f>SUM('NewRez Calc Sheet'!T2)</f>
        <v>45070</v>
      </c>
      <c r="O2" s="1613"/>
      <c r="P2" s="7" t="s">
        <v>1</v>
      </c>
    </row>
    <row r="3" spans="2:23" ht="26.25">
      <c r="G3" s="1614" t="s">
        <v>2</v>
      </c>
      <c r="H3" s="1614"/>
      <c r="I3" s="1614"/>
      <c r="J3" s="1614"/>
      <c r="K3" s="1614"/>
      <c r="L3" s="1578"/>
      <c r="M3" s="1578"/>
      <c r="N3" s="1802" t="s">
        <v>3</v>
      </c>
      <c r="O3" s="1802"/>
      <c r="P3" s="1803"/>
      <c r="Q3" s="8"/>
    </row>
    <row r="4" spans="2:23" ht="28.5">
      <c r="G4" s="1618" t="s">
        <v>4</v>
      </c>
      <c r="H4" s="1619"/>
      <c r="I4" s="1619"/>
      <c r="J4" s="1619"/>
      <c r="K4" s="1619"/>
      <c r="N4" s="1802" t="s">
        <v>5</v>
      </c>
      <c r="O4" s="1802"/>
      <c r="P4" s="1803"/>
      <c r="Q4" s="9"/>
      <c r="W4" s="10"/>
    </row>
    <row r="5" spans="2:23" ht="15.75">
      <c r="B5" s="11" t="s">
        <v>6</v>
      </c>
      <c r="F5" s="12" t="s">
        <v>7</v>
      </c>
      <c r="L5" s="13" t="s">
        <v>8</v>
      </c>
      <c r="M5" s="14"/>
      <c r="N5" s="15"/>
      <c r="O5" s="16"/>
      <c r="P5" s="17" t="s">
        <v>9</v>
      </c>
    </row>
    <row r="6" spans="2:23" ht="8.25" customHeight="1" thickBot="1">
      <c r="P6" s="10"/>
    </row>
    <row r="7" spans="2:23" s="18" customFormat="1" ht="34.5" thickBot="1">
      <c r="B7" s="1623" t="s">
        <v>10</v>
      </c>
      <c r="C7" s="1626"/>
      <c r="D7" s="1626"/>
      <c r="E7" s="1626"/>
      <c r="F7" s="1626"/>
      <c r="G7" s="1626"/>
      <c r="H7" s="1626"/>
      <c r="I7" s="1626"/>
      <c r="J7" s="1626"/>
      <c r="K7" s="1626"/>
      <c r="L7" s="1626"/>
      <c r="M7" s="1626"/>
      <c r="N7" s="1626"/>
      <c r="O7" s="1626"/>
      <c r="P7" s="1627"/>
    </row>
    <row r="8" spans="2:23" ht="15.75" thickBot="1">
      <c r="B8" s="19"/>
      <c r="C8" s="20" t="s">
        <v>11</v>
      </c>
      <c r="D8" s="20"/>
      <c r="E8" s="20"/>
      <c r="F8" s="20"/>
      <c r="G8" s="20"/>
      <c r="H8" s="20" t="s">
        <v>12</v>
      </c>
      <c r="I8" s="20"/>
      <c r="J8" s="20"/>
      <c r="K8" s="20"/>
      <c r="L8" s="20"/>
      <c r="M8" s="20" t="s">
        <v>13</v>
      </c>
      <c r="N8" s="20"/>
      <c r="O8" s="21"/>
      <c r="P8" s="22"/>
    </row>
    <row r="9" spans="2:23" ht="15.75">
      <c r="B9" s="1799" t="s">
        <v>14</v>
      </c>
      <c r="C9" s="1800"/>
      <c r="D9" s="1800"/>
      <c r="E9" s="1800"/>
      <c r="F9" s="1801"/>
      <c r="G9" s="1799" t="s">
        <v>15</v>
      </c>
      <c r="H9" s="1800"/>
      <c r="I9" s="1800"/>
      <c r="J9" s="1800"/>
      <c r="K9" s="1801"/>
      <c r="L9" s="1799" t="s">
        <v>16</v>
      </c>
      <c r="M9" s="1800"/>
      <c r="N9" s="1800"/>
      <c r="O9" s="1800"/>
      <c r="P9" s="1801"/>
      <c r="R9" s="23"/>
    </row>
    <row r="10" spans="2:23" ht="16.5" thickBot="1">
      <c r="B10" s="24" t="s">
        <v>17</v>
      </c>
      <c r="C10" s="25" t="s">
        <v>18</v>
      </c>
      <c r="D10" s="26" t="s">
        <v>19</v>
      </c>
      <c r="E10" s="27" t="s">
        <v>20</v>
      </c>
      <c r="F10" s="28" t="s">
        <v>21</v>
      </c>
      <c r="G10" s="24" t="s">
        <v>17</v>
      </c>
      <c r="H10" s="25" t="s">
        <v>18</v>
      </c>
      <c r="I10" s="26" t="s">
        <v>19</v>
      </c>
      <c r="J10" s="27" t="s">
        <v>20</v>
      </c>
      <c r="K10" s="28" t="s">
        <v>21</v>
      </c>
      <c r="L10" s="24" t="s">
        <v>17</v>
      </c>
      <c r="M10" s="25" t="s">
        <v>18</v>
      </c>
      <c r="N10" s="26" t="s">
        <v>19</v>
      </c>
      <c r="O10" s="27" t="s">
        <v>20</v>
      </c>
      <c r="P10" s="28" t="s">
        <v>21</v>
      </c>
      <c r="Q10" s="29"/>
      <c r="S10" s="23"/>
      <c r="T10" s="23"/>
      <c r="U10" s="23"/>
    </row>
    <row r="11" spans="2:23" ht="15.75">
      <c r="B11" s="30">
        <v>5.25</v>
      </c>
      <c r="C11" s="31">
        <f>SUM('PHH Calc Sheet'!C5-'PHH Calc Sheet'!V5)</f>
        <v>98.472929558133885</v>
      </c>
      <c r="D11" s="31">
        <f>SUM('PHH Calc Sheet'!D5-'PHH Calc Sheet'!$V5)</f>
        <v>98.462929558133894</v>
      </c>
      <c r="E11" s="31">
        <f>SUM('PHH Calc Sheet'!E5-'PHH Calc Sheet'!$V5)</f>
        <v>98.452929558133889</v>
      </c>
      <c r="F11" s="31">
        <f>SUM('PHH Calc Sheet'!F5-'PHH Calc Sheet'!$V5)</f>
        <v>98.442929558133883</v>
      </c>
      <c r="G11" s="30">
        <v>4.75</v>
      </c>
      <c r="H11" s="31">
        <f>SUM('PHH Calc Sheet'!Q5-'PHH Calc Sheet'!$V5)</f>
        <v>96.794654228680287</v>
      </c>
      <c r="I11" s="31">
        <f>SUM('PHH Calc Sheet'!R5-'PHH Calc Sheet'!$V5)</f>
        <v>96.740350334637384</v>
      </c>
      <c r="J11" s="32">
        <f>SUM('PHH Calc Sheet'!S5-'PHH Calc Sheet'!$V5)</f>
        <v>96.686046440594382</v>
      </c>
      <c r="K11" s="33">
        <f>SUM('PHH Calc Sheet'!T5-'PHH Calc Sheet'!$V5)</f>
        <v>96.631742546551379</v>
      </c>
      <c r="L11" s="30">
        <v>4.125</v>
      </c>
      <c r="M11" s="31">
        <f>SUM('PHH Calc Sheet'!C35-'PHH Calc Sheet'!$V35)</f>
        <v>96.64582002013988</v>
      </c>
      <c r="N11" s="31">
        <f>SUM('PHH Calc Sheet'!D35-'PHH Calc Sheet'!$V35)</f>
        <v>96.635820020139889</v>
      </c>
      <c r="O11" s="31">
        <f>SUM('PHH Calc Sheet'!E35-'PHH Calc Sheet'!$V35)</f>
        <v>96.625820020139884</v>
      </c>
      <c r="P11" s="31">
        <f>SUM('PHH Calc Sheet'!F35-'PHH Calc Sheet'!$V35)</f>
        <v>96.615820020139878</v>
      </c>
      <c r="Q11" s="29"/>
      <c r="R11" s="23"/>
      <c r="S11" s="23"/>
      <c r="T11" s="23"/>
      <c r="U11" s="23"/>
      <c r="V11" s="23"/>
    </row>
    <row r="12" spans="2:23" ht="15.75">
      <c r="B12" s="34">
        <f>SUM(B11+0.125)</f>
        <v>5.375</v>
      </c>
      <c r="C12" s="35">
        <f>SUM('PHH Calc Sheet'!C6-'PHH Calc Sheet'!V6)</f>
        <v>98.907650454303976</v>
      </c>
      <c r="D12" s="35">
        <f>SUM('PHH Calc Sheet'!D6-'PHH Calc Sheet'!$V6)</f>
        <v>98.897650454303985</v>
      </c>
      <c r="E12" s="36">
        <f>SUM('PHH Calc Sheet'!E6-'PHH Calc Sheet'!$V6)</f>
        <v>98.88765045430398</v>
      </c>
      <c r="F12" s="37">
        <f>SUM('PHH Calc Sheet'!F6-'PHH Calc Sheet'!$V6)</f>
        <v>98.877650454303975</v>
      </c>
      <c r="G12" s="34">
        <f>SUM(G11+0.125)</f>
        <v>4.875</v>
      </c>
      <c r="H12" s="35">
        <f>SUM('PHH Calc Sheet'!Q6-'PHH Calc Sheet'!$V6)</f>
        <v>97.268283470230088</v>
      </c>
      <c r="I12" s="35">
        <f>SUM('PHH Calc Sheet'!R6-'PHH Calc Sheet'!$V6)</f>
        <v>97.213987205581702</v>
      </c>
      <c r="J12" s="36">
        <f>SUM('PHH Calc Sheet'!S6-'PHH Calc Sheet'!$V6)</f>
        <v>97.159690940933288</v>
      </c>
      <c r="K12" s="37">
        <f>SUM('PHH Calc Sheet'!T6-'PHH Calc Sheet'!$V6)</f>
        <v>97.105394676284789</v>
      </c>
      <c r="L12" s="34">
        <f>SUM(L11+0.125)</f>
        <v>4.25</v>
      </c>
      <c r="M12" s="35">
        <f>SUM('PHH Calc Sheet'!C36-'PHH Calc Sheet'!$V36)</f>
        <v>97.006148461330781</v>
      </c>
      <c r="N12" s="35">
        <f>SUM('PHH Calc Sheet'!D36-'PHH Calc Sheet'!$V36)</f>
        <v>96.99614846133079</v>
      </c>
      <c r="O12" s="35">
        <f>SUM('PHH Calc Sheet'!E36-'PHH Calc Sheet'!$V36)</f>
        <v>96.986148461330785</v>
      </c>
      <c r="P12" s="35">
        <f>SUM('PHH Calc Sheet'!F36-'PHH Calc Sheet'!$V36)</f>
        <v>96.97614846133078</v>
      </c>
      <c r="Q12" s="29"/>
      <c r="R12" s="23"/>
      <c r="S12" s="23"/>
      <c r="T12" s="23"/>
      <c r="U12" s="23"/>
      <c r="V12" s="23"/>
    </row>
    <row r="13" spans="2:23" ht="15.75">
      <c r="B13" s="34">
        <f t="shared" ref="B13:B29" si="0">SUM(B12+0.125)</f>
        <v>5.5</v>
      </c>
      <c r="C13" s="35">
        <f>SUM('PHH Calc Sheet'!C7-'PHH Calc Sheet'!V7)</f>
        <v>99.318804475952476</v>
      </c>
      <c r="D13" s="35">
        <f>SUM('PHH Calc Sheet'!D7-'PHH Calc Sheet'!$V7)</f>
        <v>99.308804475952485</v>
      </c>
      <c r="E13" s="36">
        <f>SUM('PHH Calc Sheet'!E7-'PHH Calc Sheet'!$V7)</f>
        <v>99.29880447595248</v>
      </c>
      <c r="F13" s="37">
        <f>SUM('PHH Calc Sheet'!F7-'PHH Calc Sheet'!$V7)</f>
        <v>99.288804475952475</v>
      </c>
      <c r="G13" s="34">
        <f t="shared" ref="G13:G29" si="1">SUM(G12+0.125)</f>
        <v>5</v>
      </c>
      <c r="H13" s="35">
        <f>SUM('PHH Calc Sheet'!Q7-'PHH Calc Sheet'!$V7)</f>
        <v>97.646679335572188</v>
      </c>
      <c r="I13" s="35">
        <f>SUM('PHH Calc Sheet'!R7-'PHH Calc Sheet'!$V7)</f>
        <v>97.5923754415292</v>
      </c>
      <c r="J13" s="36">
        <f>SUM('PHH Calc Sheet'!S7-'PHH Calc Sheet'!$V7)</f>
        <v>97.538071547486197</v>
      </c>
      <c r="K13" s="37">
        <f>SUM('PHH Calc Sheet'!T7-'PHH Calc Sheet'!$V7)</f>
        <v>97.483767653443195</v>
      </c>
      <c r="L13" s="34">
        <f t="shared" ref="L13:L29" si="2">SUM(L12+0.125)</f>
        <v>4.375</v>
      </c>
      <c r="M13" s="35">
        <f>SUM('PHH Calc Sheet'!C37-'PHH Calc Sheet'!$V37)</f>
        <v>97.312412734368394</v>
      </c>
      <c r="N13" s="35">
        <f>SUM('PHH Calc Sheet'!D37-'PHH Calc Sheet'!$V37)</f>
        <v>97.302412734368403</v>
      </c>
      <c r="O13" s="35">
        <f>SUM('PHH Calc Sheet'!E37-'PHH Calc Sheet'!$V37)</f>
        <v>97.292412734368398</v>
      </c>
      <c r="P13" s="35">
        <f>SUM('PHH Calc Sheet'!F37-'PHH Calc Sheet'!$V37)</f>
        <v>97.282412734368393</v>
      </c>
      <c r="Q13" s="29"/>
      <c r="R13" s="23"/>
      <c r="S13" s="23"/>
      <c r="T13" s="23"/>
      <c r="U13" s="23"/>
      <c r="V13" s="23"/>
    </row>
    <row r="14" spans="2:23">
      <c r="B14" s="34">
        <f t="shared" si="0"/>
        <v>5.625</v>
      </c>
      <c r="C14" s="35">
        <f>SUM('PHH Calc Sheet'!C8-'PHH Calc Sheet'!V8)</f>
        <v>99.603373576484984</v>
      </c>
      <c r="D14" s="35">
        <f>SUM('PHH Calc Sheet'!D8-'PHH Calc Sheet'!$V8)</f>
        <v>99.593373576484993</v>
      </c>
      <c r="E14" s="36">
        <f>SUM('PHH Calc Sheet'!E8-'PHH Calc Sheet'!$V8)</f>
        <v>99.583373576484988</v>
      </c>
      <c r="F14" s="37">
        <f>SUM('PHH Calc Sheet'!F8-'PHH Calc Sheet'!$V8)</f>
        <v>99.573373576484983</v>
      </c>
      <c r="G14" s="34">
        <f t="shared" si="1"/>
        <v>5.125</v>
      </c>
      <c r="H14" s="35">
        <f>SUM('PHH Calc Sheet'!Q8-'PHH Calc Sheet'!$V8)</f>
        <v>98.291187369508989</v>
      </c>
      <c r="I14" s="35">
        <f>SUM('PHH Calc Sheet'!R8-'PHH Calc Sheet'!$V8)</f>
        <v>98.2453826209738</v>
      </c>
      <c r="J14" s="36">
        <f>SUM('PHH Calc Sheet'!S8-'PHH Calc Sheet'!$V8)</f>
        <v>98.199577872438695</v>
      </c>
      <c r="K14" s="37">
        <f>SUM('PHH Calc Sheet'!T8-'PHH Calc Sheet'!$V8)</f>
        <v>98.153773123903491</v>
      </c>
      <c r="L14" s="34">
        <f t="shared" si="2"/>
        <v>4.5</v>
      </c>
      <c r="M14" s="35">
        <f>SUM('PHH Calc Sheet'!C38-'PHH Calc Sheet'!$V38)</f>
        <v>97.632972276252801</v>
      </c>
      <c r="N14" s="35">
        <f>SUM('PHH Calc Sheet'!D38-'PHH Calc Sheet'!$V38)</f>
        <v>97.62297227625281</v>
      </c>
      <c r="O14" s="35">
        <f>SUM('PHH Calc Sheet'!E38-'PHH Calc Sheet'!$V38)</f>
        <v>97.612972276252805</v>
      </c>
      <c r="P14" s="35">
        <f>SUM('PHH Calc Sheet'!F38-'PHH Calc Sheet'!$V38)</f>
        <v>97.6029722762528</v>
      </c>
      <c r="Q14" s="23"/>
      <c r="R14" s="23"/>
      <c r="S14" s="23"/>
      <c r="T14" s="23"/>
      <c r="U14" s="23"/>
      <c r="V14" s="23"/>
    </row>
    <row r="15" spans="2:23">
      <c r="B15" s="34">
        <f t="shared" si="0"/>
        <v>5.75</v>
      </c>
      <c r="C15" s="35">
        <f>SUM('PHH Calc Sheet'!C9-'PHH Calc Sheet'!V9)</f>
        <v>100.07256712916099</v>
      </c>
      <c r="D15" s="35">
        <f>SUM('PHH Calc Sheet'!D9-'PHH Calc Sheet'!$V9)</f>
        <v>100.062567129161</v>
      </c>
      <c r="E15" s="36">
        <f>SUM('PHH Calc Sheet'!E9-'PHH Calc Sheet'!$V9)</f>
        <v>100.05256712916099</v>
      </c>
      <c r="F15" s="37">
        <f>SUM('PHH Calc Sheet'!F9-'PHH Calc Sheet'!$V9)</f>
        <v>100.04256712916099</v>
      </c>
      <c r="G15" s="34">
        <f t="shared" si="1"/>
        <v>5.25</v>
      </c>
      <c r="H15" s="35">
        <f>SUM('PHH Calc Sheet'!Q9-'PHH Calc Sheet'!$V9)</f>
        <v>98.804410052217492</v>
      </c>
      <c r="I15" s="35">
        <f>SUM('PHH Calc Sheet'!R9-'PHH Calc Sheet'!$V9)</f>
        <v>98.758612933076904</v>
      </c>
      <c r="J15" s="36">
        <f>SUM('PHH Calc Sheet'!S9-'PHH Calc Sheet'!$V9)</f>
        <v>98.712815813936288</v>
      </c>
      <c r="K15" s="37">
        <f>SUM('PHH Calc Sheet'!T9-'PHH Calc Sheet'!$V9)</f>
        <v>98.667018694795587</v>
      </c>
      <c r="L15" s="34">
        <f t="shared" si="2"/>
        <v>4.625</v>
      </c>
      <c r="M15" s="35">
        <f>SUM('PHH Calc Sheet'!C39-'PHH Calc Sheet'!$V39)</f>
        <v>98.031236459111597</v>
      </c>
      <c r="N15" s="35">
        <f>SUM('PHH Calc Sheet'!D39-'PHH Calc Sheet'!$V39)</f>
        <v>98.021236459111606</v>
      </c>
      <c r="O15" s="35">
        <f>SUM('PHH Calc Sheet'!E39-'PHH Calc Sheet'!$V39)</f>
        <v>98.011236459111601</v>
      </c>
      <c r="P15" s="35">
        <f>SUM('PHH Calc Sheet'!F39-'PHH Calc Sheet'!$V39)</f>
        <v>98.001236459111595</v>
      </c>
      <c r="Q15" s="23"/>
      <c r="R15" s="23"/>
      <c r="S15" s="23"/>
      <c r="T15" s="23"/>
      <c r="U15" s="23"/>
      <c r="V15" s="23"/>
    </row>
    <row r="16" spans="2:23">
      <c r="B16" s="34">
        <f t="shared" si="0"/>
        <v>5.875</v>
      </c>
      <c r="C16" s="35">
        <f>SUM('PHH Calc Sheet'!C10-'PHH Calc Sheet'!V10)</f>
        <v>100.43110554385299</v>
      </c>
      <c r="D16" s="35">
        <f>SUM('PHH Calc Sheet'!D10-'PHH Calc Sheet'!$V10)</f>
        <v>100.421105543853</v>
      </c>
      <c r="E16" s="36">
        <f>SUM('PHH Calc Sheet'!E10-'PHH Calc Sheet'!$V10)</f>
        <v>100.411105543853</v>
      </c>
      <c r="F16" s="37">
        <f>SUM('PHH Calc Sheet'!F10-'PHH Calc Sheet'!$V10)</f>
        <v>100.40110554385299</v>
      </c>
      <c r="G16" s="34">
        <f t="shared" si="1"/>
        <v>5.375</v>
      </c>
      <c r="H16" s="35">
        <f>SUM('PHH Calc Sheet'!Q10-'PHH Calc Sheet'!$V10)</f>
        <v>99.200551278291485</v>
      </c>
      <c r="I16" s="35">
        <f>SUM('PHH Calc Sheet'!R10-'PHH Calc Sheet'!$V10)</f>
        <v>99.154754159150883</v>
      </c>
      <c r="J16" s="36">
        <f>SUM('PHH Calc Sheet'!S10-'PHH Calc Sheet'!$V10)</f>
        <v>99.108957040010182</v>
      </c>
      <c r="K16" s="37">
        <f>SUM('PHH Calc Sheet'!T10-'PHH Calc Sheet'!$V10)</f>
        <v>99.06315992086958</v>
      </c>
      <c r="L16" s="34">
        <f t="shared" si="2"/>
        <v>4.75</v>
      </c>
      <c r="M16" s="35">
        <f>SUM('PHH Calc Sheet'!C40-'PHH Calc Sheet'!$V40)</f>
        <v>98.347327498271099</v>
      </c>
      <c r="N16" s="35">
        <f>SUM('PHH Calc Sheet'!D40-'PHH Calc Sheet'!$V40)</f>
        <v>98.337327498271108</v>
      </c>
      <c r="O16" s="35">
        <f>SUM('PHH Calc Sheet'!E40-'PHH Calc Sheet'!$V40)</f>
        <v>98.327327498271103</v>
      </c>
      <c r="P16" s="35">
        <f>SUM('PHH Calc Sheet'!F40-'PHH Calc Sheet'!$V40)</f>
        <v>98.317327498271098</v>
      </c>
      <c r="Q16" s="23"/>
      <c r="R16" s="23"/>
      <c r="S16" s="23"/>
      <c r="T16" s="23"/>
      <c r="U16" s="23"/>
      <c r="V16" s="23"/>
    </row>
    <row r="17" spans="2:22">
      <c r="B17" s="34">
        <f t="shared" si="0"/>
        <v>6</v>
      </c>
      <c r="C17" s="35">
        <f>SUM('PHH Calc Sheet'!C11-'PHH Calc Sheet'!V11)</f>
        <v>100.72410405192599</v>
      </c>
      <c r="D17" s="35">
        <f>SUM('PHH Calc Sheet'!D11-'PHH Calc Sheet'!$V11)</f>
        <v>100.714104051926</v>
      </c>
      <c r="E17" s="36">
        <f>SUM('PHH Calc Sheet'!E11-'PHH Calc Sheet'!$V11)</f>
        <v>100.704104051926</v>
      </c>
      <c r="F17" s="37">
        <f>SUM('PHH Calc Sheet'!F11-'PHH Calc Sheet'!$V11)</f>
        <v>100.69410405192599</v>
      </c>
      <c r="G17" s="34">
        <f t="shared" si="1"/>
        <v>5.5</v>
      </c>
      <c r="H17" s="35">
        <f>SUM('PHH Calc Sheet'!Q11-'PHH Calc Sheet'!$V11)</f>
        <v>99.527198262124983</v>
      </c>
      <c r="I17" s="35">
        <f>SUM('PHH Calc Sheet'!R11-'PHH Calc Sheet'!$V11)</f>
        <v>99.481401142983984</v>
      </c>
      <c r="J17" s="36">
        <f>SUM('PHH Calc Sheet'!S11-'PHH Calc Sheet'!$V11)</f>
        <v>99.435604023842984</v>
      </c>
      <c r="K17" s="37">
        <f>SUM('PHH Calc Sheet'!T11-'PHH Calc Sheet'!$V11)</f>
        <v>99.389806904702979</v>
      </c>
      <c r="L17" s="34">
        <f t="shared" si="2"/>
        <v>4.875</v>
      </c>
      <c r="M17" s="35">
        <f>SUM('PHH Calc Sheet'!C41-'PHH Calc Sheet'!$V41)</f>
        <v>98.608347835501391</v>
      </c>
      <c r="N17" s="35">
        <f>SUM('PHH Calc Sheet'!D41-'PHH Calc Sheet'!$V41)</f>
        <v>98.5983478355014</v>
      </c>
      <c r="O17" s="35">
        <f>SUM('PHH Calc Sheet'!E41-'PHH Calc Sheet'!$V41)</f>
        <v>98.588347835501395</v>
      </c>
      <c r="P17" s="35">
        <f>SUM('PHH Calc Sheet'!F41-'PHH Calc Sheet'!$V41)</f>
        <v>98.57834783550139</v>
      </c>
      <c r="Q17" s="23"/>
      <c r="R17" s="23"/>
      <c r="S17" s="23"/>
      <c r="T17" s="23"/>
      <c r="U17" s="23"/>
      <c r="V17" s="23"/>
    </row>
    <row r="18" spans="2:22">
      <c r="B18" s="34">
        <f t="shared" si="0"/>
        <v>6.125</v>
      </c>
      <c r="C18" s="35">
        <f>SUM('PHH Calc Sheet'!C12-'PHH Calc Sheet'!V12)</f>
        <v>100.93715122965298</v>
      </c>
      <c r="D18" s="35">
        <f>SUM('PHH Calc Sheet'!D12-'PHH Calc Sheet'!$V12)</f>
        <v>100.92715122965299</v>
      </c>
      <c r="E18" s="36">
        <f>SUM('PHH Calc Sheet'!E12-'PHH Calc Sheet'!$V12)</f>
        <v>100.91715122965299</v>
      </c>
      <c r="F18" s="37">
        <f>SUM('PHH Calc Sheet'!F12-'PHH Calc Sheet'!$V12)</f>
        <v>100.90715122965298</v>
      </c>
      <c r="G18" s="34">
        <f t="shared" si="1"/>
        <v>5.625</v>
      </c>
      <c r="H18" s="35">
        <f>SUM('PHH Calc Sheet'!Q12-'PHH Calc Sheet'!$V12)</f>
        <v>99.789063262552986</v>
      </c>
      <c r="I18" s="35">
        <f>SUM('PHH Calc Sheet'!R12-'PHH Calc Sheet'!$V12)</f>
        <v>99.743266143412001</v>
      </c>
      <c r="J18" s="36">
        <f>SUM('PHH Calc Sheet'!S12-'PHH Calc Sheet'!$V12)</f>
        <v>99.697469024271996</v>
      </c>
      <c r="K18" s="37">
        <f>SUM('PHH Calc Sheet'!T12-'PHH Calc Sheet'!$V12)</f>
        <v>99.651671905130982</v>
      </c>
      <c r="L18" s="34">
        <f t="shared" si="2"/>
        <v>5</v>
      </c>
      <c r="M18" s="35">
        <f>SUM('PHH Calc Sheet'!C42-'PHH Calc Sheet'!$V42)</f>
        <v>98.821121707076884</v>
      </c>
      <c r="N18" s="35">
        <f>SUM('PHH Calc Sheet'!D42-'PHH Calc Sheet'!$V42)</f>
        <v>98.811121707076893</v>
      </c>
      <c r="O18" s="35">
        <f>SUM('PHH Calc Sheet'!E42-'PHH Calc Sheet'!$V42)</f>
        <v>98.801121707076888</v>
      </c>
      <c r="P18" s="35">
        <f>SUM('PHH Calc Sheet'!F42-'PHH Calc Sheet'!$V42)</f>
        <v>98.791121707076883</v>
      </c>
      <c r="Q18" s="23"/>
      <c r="R18" s="23"/>
      <c r="S18" s="23"/>
      <c r="T18" s="23"/>
      <c r="U18" s="23"/>
      <c r="V18" s="23"/>
    </row>
    <row r="19" spans="2:22">
      <c r="B19" s="34">
        <f t="shared" si="0"/>
        <v>6.25</v>
      </c>
      <c r="C19" s="35">
        <f>SUM('PHH Calc Sheet'!C13-'PHH Calc Sheet'!V13)</f>
        <v>101.20731240557998</v>
      </c>
      <c r="D19" s="35">
        <f>SUM('PHH Calc Sheet'!D13-'PHH Calc Sheet'!$V13)</f>
        <v>101.194214871401</v>
      </c>
      <c r="E19" s="36">
        <f>SUM('PHH Calc Sheet'!E13-'PHH Calc Sheet'!$V13)</f>
        <v>101.181117337221</v>
      </c>
      <c r="F19" s="37">
        <f>SUM('PHH Calc Sheet'!F13-'PHH Calc Sheet'!$V13)</f>
        <v>101.16801980304099</v>
      </c>
      <c r="G19" s="34">
        <f t="shared" si="1"/>
        <v>5.75</v>
      </c>
      <c r="H19" s="35">
        <f>SUM('PHH Calc Sheet'!Q13-'PHH Calc Sheet'!$V13)</f>
        <v>100.15775434815998</v>
      </c>
      <c r="I19" s="35">
        <f>SUM('PHH Calc Sheet'!R13-'PHH Calc Sheet'!$V13)</f>
        <v>100.112056411148</v>
      </c>
      <c r="J19" s="36">
        <f>SUM('PHH Calc Sheet'!S13-'PHH Calc Sheet'!$V13)</f>
        <v>100.066358474136</v>
      </c>
      <c r="K19" s="37">
        <f>SUM('PHH Calc Sheet'!T13-'PHH Calc Sheet'!$V13)</f>
        <v>100.02066053712498</v>
      </c>
      <c r="L19" s="34">
        <f t="shared" si="2"/>
        <v>5.125</v>
      </c>
      <c r="M19" s="35">
        <f>SUM('PHH Calc Sheet'!C43-'PHH Calc Sheet'!$V43)</f>
        <v>99.139456351169983</v>
      </c>
      <c r="N19" s="35">
        <f>SUM('PHH Calc Sheet'!D43-'PHH Calc Sheet'!$V43)</f>
        <v>99.129456351169992</v>
      </c>
      <c r="O19" s="35">
        <f>SUM('PHH Calc Sheet'!E43-'PHH Calc Sheet'!$V43)</f>
        <v>99.119456351169987</v>
      </c>
      <c r="P19" s="35">
        <f>SUM('PHH Calc Sheet'!F43-'PHH Calc Sheet'!$V43)</f>
        <v>99.109456351169982</v>
      </c>
      <c r="Q19" s="23"/>
      <c r="R19" s="23"/>
      <c r="S19" s="23"/>
      <c r="T19" s="23"/>
      <c r="U19" s="23"/>
      <c r="V19" s="23"/>
    </row>
    <row r="20" spans="2:22">
      <c r="B20" s="34">
        <f t="shared" si="0"/>
        <v>6.375</v>
      </c>
      <c r="C20" s="35">
        <f>SUM('PHH Calc Sheet'!C14-'PHH Calc Sheet'!V14)</f>
        <v>101.49261070544999</v>
      </c>
      <c r="D20" s="35">
        <f>SUM('PHH Calc Sheet'!D14-'PHH Calc Sheet'!$V14)</f>
        <v>101.47951317127</v>
      </c>
      <c r="E20" s="36">
        <f>SUM('PHH Calc Sheet'!E14-'PHH Calc Sheet'!$V14)</f>
        <v>101.46641563709099</v>
      </c>
      <c r="F20" s="37">
        <f>SUM('PHH Calc Sheet'!F14-'PHH Calc Sheet'!$V14)</f>
        <v>101.45331810291098</v>
      </c>
      <c r="G20" s="34">
        <f t="shared" si="1"/>
        <v>5.875</v>
      </c>
      <c r="H20" s="35">
        <f>SUM('PHH Calc Sheet'!Q14-'PHH Calc Sheet'!$V14)</f>
        <v>100.51532346823198</v>
      </c>
      <c r="I20" s="35">
        <f>SUM('PHH Calc Sheet'!R14-'PHH Calc Sheet'!$V14)</f>
        <v>100.469518719696</v>
      </c>
      <c r="J20" s="36">
        <f>SUM('PHH Calc Sheet'!S14-'PHH Calc Sheet'!$V14)</f>
        <v>100.42371397116099</v>
      </c>
      <c r="K20" s="37">
        <f>SUM('PHH Calc Sheet'!T14-'PHH Calc Sheet'!$V14)</f>
        <v>100.37790922262599</v>
      </c>
      <c r="L20" s="34">
        <f t="shared" si="2"/>
        <v>5.25</v>
      </c>
      <c r="M20" s="35">
        <f>SUM('PHH Calc Sheet'!C44-'PHH Calc Sheet'!$V44)</f>
        <v>99.404624648455993</v>
      </c>
      <c r="N20" s="35">
        <f>SUM('PHH Calc Sheet'!D44-'PHH Calc Sheet'!$V44)</f>
        <v>99.394624648456002</v>
      </c>
      <c r="O20" s="35">
        <f>SUM('PHH Calc Sheet'!E44-'PHH Calc Sheet'!$V44)</f>
        <v>99.384624648455997</v>
      </c>
      <c r="P20" s="35">
        <f>SUM('PHH Calc Sheet'!F44-'PHH Calc Sheet'!$V44)</f>
        <v>99.374624648455992</v>
      </c>
      <c r="Q20" s="23"/>
      <c r="R20" s="23"/>
      <c r="S20" s="23"/>
      <c r="T20" s="23"/>
      <c r="U20" s="23"/>
      <c r="V20" s="23"/>
    </row>
    <row r="21" spans="2:22">
      <c r="B21" s="34">
        <f t="shared" si="0"/>
        <v>6.5</v>
      </c>
      <c r="C21" s="35">
        <f>SUM('PHH Calc Sheet'!C15-'PHH Calc Sheet'!V15)</f>
        <v>101.72164433642899</v>
      </c>
      <c r="D21" s="35">
        <f>SUM('PHH Calc Sheet'!D15-'PHH Calc Sheet'!$V15)</f>
        <v>101.708439990725</v>
      </c>
      <c r="E21" s="36">
        <f>SUM('PHH Calc Sheet'!E15-'PHH Calc Sheet'!$V15)</f>
        <v>101.695235645022</v>
      </c>
      <c r="F21" s="37">
        <f>SUM('PHH Calc Sheet'!F15-'PHH Calc Sheet'!$V15)</f>
        <v>101.68203129931899</v>
      </c>
      <c r="G21" s="34">
        <f t="shared" si="1"/>
        <v>6</v>
      </c>
      <c r="H21" s="35">
        <f>SUM('PHH Calc Sheet'!Q15-'PHH Calc Sheet'!$V15)</f>
        <v>100.79010161491799</v>
      </c>
      <c r="I21" s="35">
        <f>SUM('PHH Calc Sheet'!R15-'PHH Calc Sheet'!$V15)</f>
        <v>100.744296866382</v>
      </c>
      <c r="J21" s="36">
        <f>SUM('PHH Calc Sheet'!S15-'PHH Calc Sheet'!$V15)</f>
        <v>100.698492117847</v>
      </c>
      <c r="K21" s="37">
        <f>SUM('PHH Calc Sheet'!T15-'PHH Calc Sheet'!$V15)</f>
        <v>100.65268736931199</v>
      </c>
      <c r="L21" s="34">
        <f t="shared" si="2"/>
        <v>5.375</v>
      </c>
      <c r="M21" s="35">
        <f>SUM('PHH Calc Sheet'!C45-'PHH Calc Sheet'!$V45)</f>
        <v>99.60508998092098</v>
      </c>
      <c r="N21" s="35">
        <f>SUM('PHH Calc Sheet'!D45-'PHH Calc Sheet'!$V45)</f>
        <v>99.595089980920989</v>
      </c>
      <c r="O21" s="35">
        <f>SUM('PHH Calc Sheet'!E45-'PHH Calc Sheet'!$V45)</f>
        <v>99.585089980920984</v>
      </c>
      <c r="P21" s="35">
        <f>SUM('PHH Calc Sheet'!F45-'PHH Calc Sheet'!$V45)</f>
        <v>99.575089980920978</v>
      </c>
      <c r="Q21" s="23"/>
      <c r="R21" s="23"/>
      <c r="S21" s="23"/>
      <c r="T21" s="23"/>
      <c r="U21" s="23"/>
      <c r="V21" s="23"/>
    </row>
    <row r="22" spans="2:22">
      <c r="B22" s="34">
        <f t="shared" si="0"/>
        <v>6.625</v>
      </c>
      <c r="C22" s="35">
        <f>SUM('PHH Calc Sheet'!C16-'PHH Calc Sheet'!V16)</f>
        <v>101.91381249322198</v>
      </c>
      <c r="D22" s="35">
        <f>SUM('PHH Calc Sheet'!D16-'PHH Calc Sheet'!$V16)</f>
        <v>101.900707329648</v>
      </c>
      <c r="E22" s="36">
        <f>SUM('PHH Calc Sheet'!E16-'PHH Calc Sheet'!$V16)</f>
        <v>101.88760216607399</v>
      </c>
      <c r="F22" s="37">
        <f>SUM('PHH Calc Sheet'!F16-'PHH Calc Sheet'!$V16)</f>
        <v>101.87449700249998</v>
      </c>
      <c r="G22" s="34">
        <f t="shared" si="1"/>
        <v>6.125</v>
      </c>
      <c r="H22" s="35">
        <f>SUM('PHH Calc Sheet'!Q16-'PHH Calc Sheet'!$V16)</f>
        <v>101.01684982787599</v>
      </c>
      <c r="I22" s="35">
        <f>SUM('PHH Calc Sheet'!R16-'PHH Calc Sheet'!$V16)</f>
        <v>100.971052708736</v>
      </c>
      <c r="J22" s="36">
        <f>SUM('PHH Calc Sheet'!S16-'PHH Calc Sheet'!$V16)</f>
        <v>100.92525558959498</v>
      </c>
      <c r="K22" s="37">
        <f>SUM('PHH Calc Sheet'!T16-'PHH Calc Sheet'!$V16)</f>
        <v>100.87945847045398</v>
      </c>
      <c r="L22" s="34">
        <f t="shared" si="2"/>
        <v>5.5</v>
      </c>
      <c r="M22" s="35">
        <f>SUM('PHH Calc Sheet'!C46-'PHH Calc Sheet'!$V46)</f>
        <v>99.775261641983988</v>
      </c>
      <c r="N22" s="35">
        <f>SUM('PHH Calc Sheet'!D46-'PHH Calc Sheet'!$V46)</f>
        <v>99.765261641983997</v>
      </c>
      <c r="O22" s="35">
        <f>SUM('PHH Calc Sheet'!E46-'PHH Calc Sheet'!$V46)</f>
        <v>99.755261641983992</v>
      </c>
      <c r="P22" s="35">
        <f>SUM('PHH Calc Sheet'!F46-'PHH Calc Sheet'!$V46)</f>
        <v>99.745261641983987</v>
      </c>
      <c r="Q22" s="23"/>
      <c r="R22" s="23"/>
      <c r="S22" s="23"/>
      <c r="T22" s="23"/>
      <c r="U22" s="23"/>
      <c r="V22" s="23"/>
    </row>
    <row r="23" spans="2:22">
      <c r="B23" s="34">
        <f t="shared" si="0"/>
        <v>6.75</v>
      </c>
      <c r="C23" s="35">
        <f>SUM('PHH Calc Sheet'!C17-'PHH Calc Sheet'!V17)</f>
        <v>102.09386717867999</v>
      </c>
      <c r="D23" s="35">
        <f>SUM('PHH Calc Sheet'!D17-'PHH Calc Sheet'!$V17)</f>
        <v>102.073361502411</v>
      </c>
      <c r="E23" s="36">
        <f>SUM('PHH Calc Sheet'!E17-'PHH Calc Sheet'!$V17)</f>
        <v>102.052855826141</v>
      </c>
      <c r="F23" s="37">
        <f>SUM('PHH Calc Sheet'!F17-'PHH Calc Sheet'!$V17)</f>
        <v>102.03235014987199</v>
      </c>
      <c r="G23" s="34">
        <f t="shared" si="1"/>
        <v>6.25</v>
      </c>
      <c r="H23" s="35">
        <f>SUM('PHH Calc Sheet'!Q17-'PHH Calc Sheet'!$V17)</f>
        <v>101.31493222361199</v>
      </c>
      <c r="I23" s="35">
        <f>SUM('PHH Calc Sheet'!R17-'PHH Calc Sheet'!$V17)</f>
        <v>101.27233182078</v>
      </c>
      <c r="J23" s="36">
        <f>SUM('PHH Calc Sheet'!S17-'PHH Calc Sheet'!$V17)</f>
        <v>101.22973141794799</v>
      </c>
      <c r="K23" s="37">
        <f>SUM('PHH Calc Sheet'!T17-'PHH Calc Sheet'!$V17)</f>
        <v>101.18713101511499</v>
      </c>
      <c r="L23" s="34">
        <f t="shared" si="2"/>
        <v>5.625</v>
      </c>
      <c r="M23" s="35">
        <f>SUM('PHH Calc Sheet'!C47-'PHH Calc Sheet'!$V47)</f>
        <v>99.951975098163999</v>
      </c>
      <c r="N23" s="35">
        <f>SUM('PHH Calc Sheet'!D47-'PHH Calc Sheet'!$V47)</f>
        <v>99.941975098164008</v>
      </c>
      <c r="O23" s="35">
        <f>SUM('PHH Calc Sheet'!E47-'PHH Calc Sheet'!$V47)</f>
        <v>99.931975098164003</v>
      </c>
      <c r="P23" s="35">
        <f>SUM('PHH Calc Sheet'!F47-'PHH Calc Sheet'!$V47)</f>
        <v>99.921975098163998</v>
      </c>
      <c r="Q23" s="23"/>
      <c r="R23" s="23"/>
      <c r="S23" s="23"/>
      <c r="T23" s="23"/>
      <c r="U23" s="23"/>
      <c r="V23" s="23"/>
    </row>
    <row r="24" spans="2:22">
      <c r="B24" s="34">
        <f t="shared" si="0"/>
        <v>6.875</v>
      </c>
      <c r="C24" s="35">
        <f>SUM('PHH Calc Sheet'!C18-'PHH Calc Sheet'!V18)</f>
        <v>102.34731593548399</v>
      </c>
      <c r="D24" s="35">
        <f>SUM('PHH Calc Sheet'!D18-'PHH Calc Sheet'!$V18)</f>
        <v>102.326817888609</v>
      </c>
      <c r="E24" s="36">
        <f>SUM('PHH Calc Sheet'!E18-'PHH Calc Sheet'!$V18)</f>
        <v>102.30631984173399</v>
      </c>
      <c r="F24" s="37">
        <f>SUM('PHH Calc Sheet'!F18-'PHH Calc Sheet'!$V18)</f>
        <v>102.28582179485899</v>
      </c>
      <c r="G24" s="34">
        <f t="shared" si="1"/>
        <v>6.375</v>
      </c>
      <c r="H24" s="35">
        <f>SUM('PHH Calc Sheet'!Q18-'PHH Calc Sheet'!$V18)</f>
        <v>101.62399786351199</v>
      </c>
      <c r="I24" s="35">
        <f>SUM('PHH Calc Sheet'!R18-'PHH Calc Sheet'!$V18)</f>
        <v>101.58129827855099</v>
      </c>
      <c r="J24" s="36">
        <f>SUM('PHH Calc Sheet'!S18-'PHH Calc Sheet'!$V18)</f>
        <v>101.53859869358999</v>
      </c>
      <c r="K24" s="37">
        <f>SUM('PHH Calc Sheet'!T18-'PHH Calc Sheet'!$V18)</f>
        <v>101.49589910862899</v>
      </c>
      <c r="L24" s="34">
        <f t="shared" si="2"/>
        <v>5.75</v>
      </c>
      <c r="M24" s="35">
        <f>SUM('PHH Calc Sheet'!C48-'PHH Calc Sheet'!$V48)</f>
        <v>100.12716918889799</v>
      </c>
      <c r="N24" s="35">
        <f>SUM('PHH Calc Sheet'!D48-'PHH Calc Sheet'!$V48)</f>
        <v>100.117169188898</v>
      </c>
      <c r="O24" s="35">
        <f>SUM('PHH Calc Sheet'!E48-'PHH Calc Sheet'!$V48)</f>
        <v>100.107169188898</v>
      </c>
      <c r="P24" s="35">
        <f>SUM('PHH Calc Sheet'!F48-'PHH Calc Sheet'!$V48)</f>
        <v>100.09716918889799</v>
      </c>
      <c r="Q24" s="23"/>
      <c r="R24" s="23"/>
      <c r="S24" s="23"/>
      <c r="T24" s="23"/>
      <c r="U24" s="23"/>
      <c r="V24" s="23"/>
    </row>
    <row r="25" spans="2:22">
      <c r="B25" s="34">
        <f t="shared" si="0"/>
        <v>7</v>
      </c>
      <c r="C25" s="35">
        <f>SUM('PHH Calc Sheet'!C19-'PHH Calc Sheet'!V19)</f>
        <v>102.57157972414699</v>
      </c>
      <c r="D25" s="35">
        <f>SUM('PHH Calc Sheet'!D19-'PHH Calc Sheet'!$V19)</f>
        <v>102.55108167727199</v>
      </c>
      <c r="E25" s="36">
        <f>SUM('PHH Calc Sheet'!E19-'PHH Calc Sheet'!$V19)</f>
        <v>102.53058363039699</v>
      </c>
      <c r="F25" s="37">
        <f>SUM('PHH Calc Sheet'!F19-'PHH Calc Sheet'!$V19)</f>
        <v>102.51008558352198</v>
      </c>
      <c r="G25" s="34">
        <f t="shared" si="1"/>
        <v>6.5</v>
      </c>
      <c r="H25" s="35">
        <f>SUM('PHH Calc Sheet'!Q19-'PHH Calc Sheet'!$V19)</f>
        <v>101.86027143993198</v>
      </c>
      <c r="I25" s="35">
        <f>SUM('PHH Calc Sheet'!R19-'PHH Calc Sheet'!$V19)</f>
        <v>101.8176710371</v>
      </c>
      <c r="J25" s="36">
        <f>SUM('PHH Calc Sheet'!S19-'PHH Calc Sheet'!$V19)</f>
        <v>101.77507063426799</v>
      </c>
      <c r="K25" s="37">
        <f>SUM('PHH Calc Sheet'!T19-'PHH Calc Sheet'!$V19)</f>
        <v>101.73247023143598</v>
      </c>
      <c r="L25" s="34">
        <f t="shared" si="2"/>
        <v>5.875</v>
      </c>
      <c r="M25" s="35">
        <f>SUM('PHH Calc Sheet'!C49-'PHH Calc Sheet'!$V49)</f>
        <v>100.32595920462599</v>
      </c>
      <c r="N25" s="35">
        <f>SUM('PHH Calc Sheet'!D49-'PHH Calc Sheet'!$V49)</f>
        <v>100.315959204626</v>
      </c>
      <c r="O25" s="35">
        <f>SUM('PHH Calc Sheet'!E49-'PHH Calc Sheet'!$V49)</f>
        <v>100.30595920462599</v>
      </c>
      <c r="P25" s="35">
        <f>SUM('PHH Calc Sheet'!F49-'PHH Calc Sheet'!$V49)</f>
        <v>100.29595920462599</v>
      </c>
      <c r="Q25" s="23"/>
      <c r="R25" s="23"/>
      <c r="S25" s="23"/>
      <c r="T25" s="23"/>
      <c r="U25" s="23"/>
      <c r="V25" s="23"/>
    </row>
    <row r="26" spans="2:22">
      <c r="B26" s="34">
        <f t="shared" si="0"/>
        <v>7.125</v>
      </c>
      <c r="C26" s="35">
        <f>SUM('PHH Calc Sheet'!C20-'PHH Calc Sheet'!V20)</f>
        <v>102.78989001376098</v>
      </c>
      <c r="D26" s="35">
        <f>SUM('PHH Calc Sheet'!D20-'PHH Calc Sheet'!$V20)</f>
        <v>102.75649066073399</v>
      </c>
      <c r="E26" s="36">
        <f>SUM('PHH Calc Sheet'!E20-'PHH Calc Sheet'!$V20)</f>
        <v>102.72309130770599</v>
      </c>
      <c r="F26" s="37">
        <f>SUM('PHH Calc Sheet'!F20-'PHH Calc Sheet'!$V20)</f>
        <v>102.68969195467898</v>
      </c>
      <c r="G26" s="34">
        <f t="shared" si="1"/>
        <v>6.625</v>
      </c>
      <c r="H26" s="35">
        <f>SUM('PHH Calc Sheet'!Q20-'PHH Calc Sheet'!$V20)</f>
        <v>102.08214289914798</v>
      </c>
      <c r="I26" s="35">
        <f>SUM('PHH Calc Sheet'!R20-'PHH Calc Sheet'!$V20)</f>
        <v>102.03954249631599</v>
      </c>
      <c r="J26" s="36">
        <f>SUM('PHH Calc Sheet'!S20-'PHH Calc Sheet'!$V20)</f>
        <v>101.99694209348399</v>
      </c>
      <c r="K26" s="37">
        <f>SUM('PHH Calc Sheet'!T20-'PHH Calc Sheet'!$V20)</f>
        <v>101.95434169065199</v>
      </c>
      <c r="L26" s="34">
        <f t="shared" si="2"/>
        <v>6</v>
      </c>
      <c r="M26" s="35">
        <f>SUM('PHH Calc Sheet'!C50-'PHH Calc Sheet'!$V50)</f>
        <v>100.46800608733199</v>
      </c>
      <c r="N26" s="35">
        <f>SUM('PHH Calc Sheet'!D50-'PHH Calc Sheet'!$V50)</f>
        <v>100.458006087332</v>
      </c>
      <c r="O26" s="35">
        <f>SUM('PHH Calc Sheet'!E50-'PHH Calc Sheet'!$V50)</f>
        <v>100.44800608733199</v>
      </c>
      <c r="P26" s="35">
        <f>SUM('PHH Calc Sheet'!F50-'PHH Calc Sheet'!$V50)</f>
        <v>100.43800608733198</v>
      </c>
      <c r="Q26" s="23"/>
      <c r="R26" s="23"/>
      <c r="S26" s="23"/>
      <c r="T26" s="23"/>
      <c r="U26" s="23"/>
      <c r="V26" s="23"/>
    </row>
    <row r="27" spans="2:22">
      <c r="B27" s="34">
        <f t="shared" si="0"/>
        <v>7.25</v>
      </c>
      <c r="C27" s="35">
        <f>SUM('PHH Calc Sheet'!C21-'PHH Calc Sheet'!V21)</f>
        <v>102.99604151706698</v>
      </c>
      <c r="D27" s="35">
        <f>SUM('PHH Calc Sheet'!D21-'PHH Calc Sheet'!$V21)</f>
        <v>102.91334101657898</v>
      </c>
      <c r="E27" s="36">
        <f>SUM('PHH Calc Sheet'!E21-'PHH Calc Sheet'!$V21)</f>
        <v>102.83064051609098</v>
      </c>
      <c r="F27" s="37">
        <f>SUM('PHH Calc Sheet'!F21-'PHH Calc Sheet'!$V21)</f>
        <v>102.74794001560298</v>
      </c>
      <c r="G27" s="34">
        <f t="shared" si="1"/>
        <v>6.75</v>
      </c>
      <c r="H27" s="35">
        <f>SUM('PHH Calc Sheet'!Q21-'PHH Calc Sheet'!$V21)</f>
        <v>102.09826676640098</v>
      </c>
      <c r="I27" s="35">
        <f>SUM('PHH Calc Sheet'!R21-'PHH Calc Sheet'!$V21)</f>
        <v>102.048166668745</v>
      </c>
      <c r="J27" s="36">
        <f>SUM('PHH Calc Sheet'!S21-'PHH Calc Sheet'!$V21)</f>
        <v>101.99806657108898</v>
      </c>
      <c r="K27" s="37">
        <f>SUM('PHH Calc Sheet'!T21-'PHH Calc Sheet'!$V21)</f>
        <v>101.94796647343298</v>
      </c>
      <c r="L27" s="34">
        <f t="shared" si="2"/>
        <v>6.125</v>
      </c>
      <c r="M27" s="35">
        <f>SUM('PHH Calc Sheet'!C51-'PHH Calc Sheet'!$V51)</f>
        <v>100.63479277704299</v>
      </c>
      <c r="N27" s="35">
        <f>SUM('PHH Calc Sheet'!D51-'PHH Calc Sheet'!$V51)</f>
        <v>100.624792777043</v>
      </c>
      <c r="O27" s="35">
        <f>SUM('PHH Calc Sheet'!E51-'PHH Calc Sheet'!$V51)</f>
        <v>100.61479277704299</v>
      </c>
      <c r="P27" s="35">
        <f>SUM('PHH Calc Sheet'!F51-'PHH Calc Sheet'!$V51)</f>
        <v>100.60479277704299</v>
      </c>
      <c r="Q27" s="23"/>
    </row>
    <row r="28" spans="2:22">
      <c r="B28" s="34">
        <f t="shared" si="0"/>
        <v>7.375</v>
      </c>
      <c r="C28" s="35">
        <f>SUM('PHH Calc Sheet'!C22-'PHH Calc Sheet'!V22)</f>
        <v>103.28010605193799</v>
      </c>
      <c r="D28" s="35">
        <f>SUM('PHH Calc Sheet'!D22-'PHH Calc Sheet'!$V22)</f>
        <v>103.19740555144999</v>
      </c>
      <c r="E28" s="36">
        <f>SUM('PHH Calc Sheet'!E22-'PHH Calc Sheet'!$V22)</f>
        <v>103.11470505096199</v>
      </c>
      <c r="F28" s="37">
        <f>SUM('PHH Calc Sheet'!F22-'PHH Calc Sheet'!$V22)</f>
        <v>103.03200455047299</v>
      </c>
      <c r="G28" s="34">
        <f t="shared" si="1"/>
        <v>6.875</v>
      </c>
      <c r="H28" s="35">
        <f>SUM('PHH Calc Sheet'!Q22-'PHH Calc Sheet'!$V22)</f>
        <v>102.38354292607498</v>
      </c>
      <c r="I28" s="35">
        <f>SUM('PHH Calc Sheet'!R22-'PHH Calc Sheet'!$V22)</f>
        <v>102.333442828419</v>
      </c>
      <c r="J28" s="36">
        <f>SUM('PHH Calc Sheet'!S22-'PHH Calc Sheet'!$V22)</f>
        <v>102.28334273076298</v>
      </c>
      <c r="K28" s="37">
        <f>SUM('PHH Calc Sheet'!T22-'PHH Calc Sheet'!$V22)</f>
        <v>102.23324263310698</v>
      </c>
      <c r="L28" s="34">
        <f t="shared" si="2"/>
        <v>6.25</v>
      </c>
      <c r="M28" s="35">
        <f>SUM('PHH Calc Sheet'!C52-'PHH Calc Sheet'!$V52)</f>
        <v>100.76376767290999</v>
      </c>
      <c r="N28" s="35">
        <f>SUM('PHH Calc Sheet'!D52-'PHH Calc Sheet'!$V52)</f>
        <v>100.736662570371</v>
      </c>
      <c r="O28" s="35">
        <f>SUM('PHH Calc Sheet'!E52-'PHH Calc Sheet'!$V52)</f>
        <v>100.709557467832</v>
      </c>
      <c r="P28" s="35">
        <f>SUM('PHH Calc Sheet'!F52-'PHH Calc Sheet'!$V52)</f>
        <v>100.68245236529299</v>
      </c>
      <c r="Q28" s="23"/>
    </row>
    <row r="29" spans="2:22" ht="15.75" thickBot="1">
      <c r="B29" s="38">
        <f t="shared" si="0"/>
        <v>7.5</v>
      </c>
      <c r="C29" s="39">
        <f>SUM('PHH Calc Sheet'!C23-'PHH Calc Sheet'!V23)</f>
        <v>103.50723799932098</v>
      </c>
      <c r="D29" s="40">
        <f>SUM('PHH Calc Sheet'!D23-'PHH Calc Sheet'!$V23)</f>
        <v>103.424537498832</v>
      </c>
      <c r="E29" s="40">
        <f>SUM('PHH Calc Sheet'!E23-'PHH Calc Sheet'!$V23)</f>
        <v>103.34183699834399</v>
      </c>
      <c r="F29" s="41">
        <f>SUM('PHH Calc Sheet'!F23-'PHH Calc Sheet'!$V23)</f>
        <v>103.25913649785598</v>
      </c>
      <c r="G29" s="38">
        <f t="shared" si="1"/>
        <v>7</v>
      </c>
      <c r="H29" s="39">
        <f>SUM('PHH Calc Sheet'!Q23-'PHH Calc Sheet'!$V23)</f>
        <v>102.61780804034998</v>
      </c>
      <c r="I29" s="39">
        <f>SUM('PHH Calc Sheet'!R23-'PHH Calc Sheet'!$V23)</f>
        <v>102.567707942694</v>
      </c>
      <c r="J29" s="40">
        <f>SUM('PHH Calc Sheet'!S23-'PHH Calc Sheet'!$V23)</f>
        <v>102.51760784503699</v>
      </c>
      <c r="K29" s="41">
        <f>SUM('PHH Calc Sheet'!T23-'PHH Calc Sheet'!$V23)</f>
        <v>102.46750774738098</v>
      </c>
      <c r="L29" s="38">
        <f t="shared" si="2"/>
        <v>6.375</v>
      </c>
      <c r="M29" s="39">
        <f>SUM('PHH Calc Sheet'!C53-'PHH Calc Sheet'!$V53)</f>
        <v>100.95998378119799</v>
      </c>
      <c r="N29" s="39">
        <f>SUM('PHH Calc Sheet'!D53-'PHH Calc Sheet'!$V53)</f>
        <v>100.93298549018199</v>
      </c>
      <c r="O29" s="39">
        <f>SUM('PHH Calc Sheet'!E53-'PHH Calc Sheet'!$V53)</f>
        <v>100.90598719916599</v>
      </c>
      <c r="P29" s="39">
        <f>SUM('PHH Calc Sheet'!F53-'PHH Calc Sheet'!$V53)</f>
        <v>100.87898890815099</v>
      </c>
    </row>
    <row r="30" spans="2:22" s="21" customFormat="1" ht="12.75" thickBot="1">
      <c r="B30" s="42"/>
      <c r="C30" s="20" t="s">
        <v>22</v>
      </c>
      <c r="D30" s="20"/>
      <c r="E30" s="20"/>
      <c r="F30" s="20"/>
      <c r="G30" s="20"/>
      <c r="H30" s="20" t="s">
        <v>23</v>
      </c>
      <c r="I30" s="20"/>
      <c r="J30" s="20"/>
      <c r="K30" s="20"/>
      <c r="L30" s="20"/>
      <c r="M30" s="20" t="s">
        <v>24</v>
      </c>
      <c r="N30" s="20"/>
      <c r="O30" s="20"/>
      <c r="P30" s="43"/>
    </row>
    <row r="31" spans="2:22" ht="15.75">
      <c r="B31" s="1799" t="s">
        <v>25</v>
      </c>
      <c r="C31" s="1800"/>
      <c r="D31" s="1800"/>
      <c r="E31" s="1800"/>
      <c r="F31" s="1801"/>
      <c r="G31" s="1799" t="s">
        <v>26</v>
      </c>
      <c r="H31" s="1800"/>
      <c r="I31" s="1800"/>
      <c r="J31" s="1800"/>
      <c r="K31" s="1801"/>
      <c r="L31" s="1799" t="s">
        <v>27</v>
      </c>
      <c r="M31" s="1800"/>
      <c r="N31" s="1800"/>
      <c r="O31" s="1800"/>
      <c r="P31" s="1801"/>
    </row>
    <row r="32" spans="2:22" ht="15.75" thickBot="1">
      <c r="B32" s="24" t="s">
        <v>17</v>
      </c>
      <c r="C32" s="25" t="s">
        <v>18</v>
      </c>
      <c r="D32" s="26" t="s">
        <v>19</v>
      </c>
      <c r="E32" s="27" t="s">
        <v>20</v>
      </c>
      <c r="F32" s="28" t="s">
        <v>21</v>
      </c>
      <c r="G32" s="938" t="s">
        <v>17</v>
      </c>
      <c r="H32" s="25" t="s">
        <v>18</v>
      </c>
      <c r="I32" s="26" t="s">
        <v>19</v>
      </c>
      <c r="J32" s="27" t="s">
        <v>20</v>
      </c>
      <c r="K32" s="28" t="s">
        <v>21</v>
      </c>
      <c r="L32" s="938" t="s">
        <v>17</v>
      </c>
      <c r="M32" s="25" t="s">
        <v>18</v>
      </c>
      <c r="N32" s="26" t="s">
        <v>19</v>
      </c>
      <c r="O32" s="27" t="s">
        <v>20</v>
      </c>
      <c r="P32" s="28" t="s">
        <v>21</v>
      </c>
    </row>
    <row r="33" spans="2:21">
      <c r="B33" s="30">
        <v>5.25</v>
      </c>
      <c r="C33" s="31">
        <f>SUM('PHH Calc Sheet'!J5-'PHH Calc Sheet'!$V5)</f>
        <v>97.780155632352674</v>
      </c>
      <c r="D33" s="31">
        <f>SUM('PHH Calc Sheet'!K5-'PHH Calc Sheet'!$V5)</f>
        <v>97.614381840848793</v>
      </c>
      <c r="E33" s="31">
        <f>SUM('PHH Calc Sheet'!L5-'PHH Calc Sheet'!$V5)</f>
        <v>97.448608049344884</v>
      </c>
      <c r="F33" s="31">
        <f>SUM('PHH Calc Sheet'!M5-'PHH Calc Sheet'!$V5)</f>
        <v>97.282834257840889</v>
      </c>
      <c r="G33" s="34">
        <v>4.125</v>
      </c>
      <c r="H33" s="31">
        <f>SUM('PHH Calc Sheet'!Q35-'PHH Calc Sheet'!$V35)</f>
        <v>96.724829852959289</v>
      </c>
      <c r="I33" s="31">
        <f>SUM('PHH Calc Sheet'!R35-'PHH Calc Sheet'!$V35)</f>
        <v>96.699624469658502</v>
      </c>
      <c r="J33" s="32">
        <f>SUM('PHH Calc Sheet'!S35-'PHH Calc Sheet'!$V35)</f>
        <v>96.674419086357702</v>
      </c>
      <c r="K33" s="33">
        <f>SUM('PHH Calc Sheet'!T35-'PHH Calc Sheet'!$V35)</f>
        <v>96.649213703056887</v>
      </c>
      <c r="L33" s="34">
        <v>4.125</v>
      </c>
      <c r="M33" s="31">
        <f>SUM('PHH Calc Sheet'!J35-'PHH Calc Sheet'!$V35)</f>
        <v>94.508025525510988</v>
      </c>
      <c r="N33" s="31">
        <f>SUM('PHH Calc Sheet'!K35-'PHH Calc Sheet'!$V35)</f>
        <v>94.482827771604789</v>
      </c>
      <c r="O33" s="32">
        <f>SUM('PHH Calc Sheet'!L35-'PHH Calc Sheet'!$V35)</f>
        <v>94.457630017698492</v>
      </c>
      <c r="P33" s="33">
        <f>SUM('PHH Calc Sheet'!M35-'PHH Calc Sheet'!$V35)</f>
        <v>94.432432263792279</v>
      </c>
      <c r="Q33" s="23"/>
    </row>
    <row r="34" spans="2:21">
      <c r="B34" s="34">
        <f>SUM(B33+0.125)</f>
        <v>5.375</v>
      </c>
      <c r="C34" s="35">
        <f>SUM('PHH Calc Sheet'!J6-'PHH Calc Sheet'!$V6)</f>
        <v>98.20832718770238</v>
      </c>
      <c r="D34" s="35">
        <f>SUM('PHH Calc Sheet'!K6-'PHH Calc Sheet'!$V6)</f>
        <v>98.041243396198496</v>
      </c>
      <c r="E34" s="36">
        <f>SUM('PHH Calc Sheet'!L6-'PHH Calc Sheet'!$V6)</f>
        <v>97.874159604694597</v>
      </c>
      <c r="F34" s="37">
        <f>SUM('PHH Calc Sheet'!M6-'PHH Calc Sheet'!$V6)</f>
        <v>97.707075813190684</v>
      </c>
      <c r="G34" s="34">
        <f>SUM(G33+0.125)</f>
        <v>4.25</v>
      </c>
      <c r="H34" s="35">
        <f>SUM('PHH Calc Sheet'!Q36-'PHH Calc Sheet'!$V36)</f>
        <v>97.0886641113172</v>
      </c>
      <c r="I34" s="35">
        <f>SUM('PHH Calc Sheet'!R36-'PHH Calc Sheet'!$V36)</f>
        <v>97.063367175281996</v>
      </c>
      <c r="J34" s="36">
        <f>SUM('PHH Calc Sheet'!S36-'PHH Calc Sheet'!$V36)</f>
        <v>97.038070239246892</v>
      </c>
      <c r="K34" s="37">
        <f>SUM('PHH Calc Sheet'!T36-'PHH Calc Sheet'!$V36)</f>
        <v>97.012773303211688</v>
      </c>
      <c r="L34" s="34">
        <f>SUM(L33+0.125)</f>
        <v>4.25</v>
      </c>
      <c r="M34" s="35">
        <f>SUM('PHH Calc Sheet'!J36-'PHH Calc Sheet'!$V36)</f>
        <v>94.909751061428381</v>
      </c>
      <c r="N34" s="35">
        <f>SUM('PHH Calc Sheet'!K36-'PHH Calc Sheet'!$V36)</f>
        <v>94.88445412539329</v>
      </c>
      <c r="O34" s="36">
        <f>SUM('PHH Calc Sheet'!L36-'PHH Calc Sheet'!$V36)</f>
        <v>94.859157189358086</v>
      </c>
      <c r="P34" s="37">
        <f>SUM('PHH Calc Sheet'!M36-'PHH Calc Sheet'!$V36)</f>
        <v>94.833860253322982</v>
      </c>
      <c r="Q34" s="23"/>
    </row>
    <row r="35" spans="2:21">
      <c r="B35" s="34">
        <f t="shared" ref="B35:B51" si="3">SUM(B34+0.125)</f>
        <v>5.5</v>
      </c>
      <c r="C35" s="35">
        <f>SUM('PHH Calc Sheet'!J7-'PHH Calc Sheet'!$V7)</f>
        <v>98.637558064819672</v>
      </c>
      <c r="D35" s="35">
        <f>SUM('PHH Calc Sheet'!K7-'PHH Calc Sheet'!$V7)</f>
        <v>98.474130091186879</v>
      </c>
      <c r="E35" s="36">
        <f>SUM('PHH Calc Sheet'!L7-'PHH Calc Sheet'!$V7)</f>
        <v>98.310702117553987</v>
      </c>
      <c r="F35" s="37">
        <f>SUM('PHH Calc Sheet'!M7-'PHH Calc Sheet'!$V7)</f>
        <v>98.14727414392118</v>
      </c>
      <c r="G35" s="34">
        <f t="shared" ref="G35:G51" si="4">SUM(G34+0.125)</f>
        <v>4.375</v>
      </c>
      <c r="H35" s="35">
        <f>SUM('PHH Calc Sheet'!Q37-'PHH Calc Sheet'!$V37)</f>
        <v>97.398633814194383</v>
      </c>
      <c r="I35" s="35">
        <f>SUM('PHH Calc Sheet'!R37-'PHH Calc Sheet'!$V37)</f>
        <v>97.373336878159193</v>
      </c>
      <c r="J35" s="36">
        <f>SUM('PHH Calc Sheet'!S37-'PHH Calc Sheet'!$V37)</f>
        <v>97.348039942124089</v>
      </c>
      <c r="K35" s="37">
        <f>SUM('PHH Calc Sheet'!T37-'PHH Calc Sheet'!$V37)</f>
        <v>97.322743006088885</v>
      </c>
      <c r="L35" s="34">
        <f>SUM(L34+0.125)</f>
        <v>4.375</v>
      </c>
      <c r="M35" s="35">
        <f>SUM('PHH Calc Sheet'!J37-'PHH Calc Sheet'!$V37)</f>
        <v>95.419018264153493</v>
      </c>
      <c r="N35" s="35">
        <f>SUM('PHH Calc Sheet'!K37-'PHH Calc Sheet'!$V37)</f>
        <v>95.393721328118403</v>
      </c>
      <c r="O35" s="36">
        <f>SUM('PHH Calc Sheet'!L37-'PHH Calc Sheet'!$V37)</f>
        <v>95.368424392083199</v>
      </c>
      <c r="P35" s="37">
        <f>SUM('PHH Calc Sheet'!M37-'PHH Calc Sheet'!$V37)</f>
        <v>95.343127456047995</v>
      </c>
      <c r="Q35" s="23"/>
    </row>
    <row r="36" spans="2:21">
      <c r="B36" s="34">
        <f t="shared" si="3"/>
        <v>5.625</v>
      </c>
      <c r="C36" s="35">
        <f>SUM('PHH Calc Sheet'!J8-'PHH Calc Sheet'!$V8)</f>
        <v>99.168742289864184</v>
      </c>
      <c r="D36" s="35">
        <f>SUM('PHH Calc Sheet'!K8-'PHH Calc Sheet'!$V8)</f>
        <v>99.021686686836787</v>
      </c>
      <c r="E36" s="36">
        <f>SUM('PHH Calc Sheet'!L8-'PHH Calc Sheet'!$V8)</f>
        <v>98.87463108380949</v>
      </c>
      <c r="F36" s="37">
        <f>SUM('PHH Calc Sheet'!M8-'PHH Calc Sheet'!$V8)</f>
        <v>98.727575480782093</v>
      </c>
      <c r="G36" s="34">
        <f t="shared" si="4"/>
        <v>4.5</v>
      </c>
      <c r="H36" s="35">
        <f>SUM('PHH Calc Sheet'!Q38-'PHH Calc Sheet'!$V38)</f>
        <v>97.694275276252483</v>
      </c>
      <c r="I36" s="35">
        <f>SUM('PHH Calc Sheet'!R38-'PHH Calc Sheet'!$V38)</f>
        <v>97.675371772834495</v>
      </c>
      <c r="J36" s="36">
        <f>SUM('PHH Calc Sheet'!S38-'PHH Calc Sheet'!$V38)</f>
        <v>97.656468269416592</v>
      </c>
      <c r="K36" s="37">
        <f>SUM('PHH Calc Sheet'!T38-'PHH Calc Sheet'!$V38)</f>
        <v>97.63756476599859</v>
      </c>
      <c r="L36" s="34">
        <f t="shared" ref="L36:L51" si="5">SUM(L35+0.125)</f>
        <v>4.5</v>
      </c>
      <c r="M36" s="35">
        <f>SUM('PHH Calc Sheet'!J38-'PHH Calc Sheet'!$V38)</f>
        <v>95.916373765510599</v>
      </c>
      <c r="N36" s="35">
        <f>SUM('PHH Calc Sheet'!K38-'PHH Calc Sheet'!$V38)</f>
        <v>95.891076829475509</v>
      </c>
      <c r="O36" s="36">
        <f>SUM('PHH Calc Sheet'!L38-'PHH Calc Sheet'!$V38)</f>
        <v>95.865779893440305</v>
      </c>
      <c r="P36" s="37">
        <f>SUM('PHH Calc Sheet'!M38-'PHH Calc Sheet'!$V38)</f>
        <v>95.8404829574052</v>
      </c>
      <c r="Q36" s="23"/>
    </row>
    <row r="37" spans="2:21">
      <c r="B37" s="34">
        <f t="shared" si="3"/>
        <v>5.75</v>
      </c>
      <c r="C37" s="35">
        <f>SUM('PHH Calc Sheet'!J9-'PHH Calc Sheet'!$V9)</f>
        <v>99.60834545679748</v>
      </c>
      <c r="D37" s="35">
        <f>SUM('PHH Calc Sheet'!K9-'PHH Calc Sheet'!$V9)</f>
        <v>99.464022319590484</v>
      </c>
      <c r="E37" s="36">
        <f>SUM('PHH Calc Sheet'!L9-'PHH Calc Sheet'!$V9)</f>
        <v>99.319699182383488</v>
      </c>
      <c r="F37" s="37">
        <f>SUM('PHH Calc Sheet'!M9-'PHH Calc Sheet'!$V9)</f>
        <v>99.175376045176378</v>
      </c>
      <c r="G37" s="34">
        <f t="shared" si="4"/>
        <v>4.625</v>
      </c>
      <c r="H37" s="35">
        <f>SUM('PHH Calc Sheet'!Q39-'PHH Calc Sheet'!$V39)</f>
        <v>98.094509938397195</v>
      </c>
      <c r="I37" s="35">
        <f>SUM('PHH Calc Sheet'!R39-'PHH Calc Sheet'!$V39)</f>
        <v>98.078810780682403</v>
      </c>
      <c r="J37" s="36">
        <f>SUM('PHH Calc Sheet'!S39-'PHH Calc Sheet'!$V39)</f>
        <v>98.063111622967497</v>
      </c>
      <c r="K37" s="37">
        <f>SUM('PHH Calc Sheet'!T39-'PHH Calc Sheet'!$V39)</f>
        <v>98.047412465252691</v>
      </c>
      <c r="L37" s="34">
        <f t="shared" si="5"/>
        <v>4.625</v>
      </c>
      <c r="M37" s="35">
        <f>SUM('PHH Calc Sheet'!J39-'PHH Calc Sheet'!$V39)</f>
        <v>96.300439645146696</v>
      </c>
      <c r="N37" s="35">
        <f>SUM('PHH Calc Sheet'!K39-'PHH Calc Sheet'!$V39)</f>
        <v>96.275142709111606</v>
      </c>
      <c r="O37" s="36">
        <f>SUM('PHH Calc Sheet'!L39-'PHH Calc Sheet'!$V39)</f>
        <v>96.249845773076402</v>
      </c>
      <c r="P37" s="37">
        <f>SUM('PHH Calc Sheet'!M39-'PHH Calc Sheet'!$V39)</f>
        <v>96.224548837041198</v>
      </c>
      <c r="Q37" s="23"/>
    </row>
    <row r="38" spans="2:21">
      <c r="B38" s="34">
        <f t="shared" si="3"/>
        <v>5.875</v>
      </c>
      <c r="C38" s="35">
        <f>SUM('PHH Calc Sheet'!J10-'PHH Calc Sheet'!$V10)</f>
        <v>100.00784357119639</v>
      </c>
      <c r="D38" s="35">
        <f>SUM('PHH Calc Sheet'!K10-'PHH Calc Sheet'!$V10)</f>
        <v>99.875258063383896</v>
      </c>
      <c r="E38" s="36">
        <f>SUM('PHH Calc Sheet'!L10-'PHH Calc Sheet'!$V10)</f>
        <v>99.742672555571389</v>
      </c>
      <c r="F38" s="37">
        <f>SUM('PHH Calc Sheet'!M10-'PHH Calc Sheet'!$V10)</f>
        <v>99.610087047758881</v>
      </c>
      <c r="G38" s="34">
        <f t="shared" si="4"/>
        <v>4.75</v>
      </c>
      <c r="H38" s="35">
        <f>SUM('PHH Calc Sheet'!Q40-'PHH Calc Sheet'!$V40)</f>
        <v>98.414149900992683</v>
      </c>
      <c r="I38" s="35">
        <f>SUM('PHH Calc Sheet'!R40-'PHH Calc Sheet'!$V40)</f>
        <v>98.398450743277792</v>
      </c>
      <c r="J38" s="36">
        <f>SUM('PHH Calc Sheet'!S40-'PHH Calc Sheet'!$V40)</f>
        <v>98.382751585563</v>
      </c>
      <c r="K38" s="37">
        <f>SUM('PHH Calc Sheet'!T40-'PHH Calc Sheet'!$V40)</f>
        <v>98.367052427848094</v>
      </c>
      <c r="L38" s="34">
        <f t="shared" si="5"/>
        <v>4.75</v>
      </c>
      <c r="M38" s="35">
        <f>SUM('PHH Calc Sheet'!J40-'PHH Calc Sheet'!$V40)</f>
        <v>96.604728010966397</v>
      </c>
      <c r="N38" s="35">
        <f>SUM('PHH Calc Sheet'!K40-'PHH Calc Sheet'!$V40)</f>
        <v>96.579431074931307</v>
      </c>
      <c r="O38" s="36">
        <f>SUM('PHH Calc Sheet'!L40-'PHH Calc Sheet'!$V40)</f>
        <v>96.554134138896103</v>
      </c>
      <c r="P38" s="37">
        <f>SUM('PHH Calc Sheet'!M40-'PHH Calc Sheet'!$V40)</f>
        <v>96.528837202860998</v>
      </c>
      <c r="Q38" s="23"/>
    </row>
    <row r="39" spans="2:21">
      <c r="B39" s="34">
        <f t="shared" si="3"/>
        <v>6</v>
      </c>
      <c r="C39" s="35">
        <f>SUM('PHH Calc Sheet'!J11-'PHH Calc Sheet'!$V11)</f>
        <v>100.3433881193086</v>
      </c>
      <c r="D39" s="35">
        <f>SUM('PHH Calc Sheet'!K11-'PHH Calc Sheet'!$V11)</f>
        <v>100.2229249821016</v>
      </c>
      <c r="E39" s="36">
        <f>SUM('PHH Calc Sheet'!L11-'PHH Calc Sheet'!$V11)</f>
        <v>100.10246184489449</v>
      </c>
      <c r="F39" s="37">
        <f>SUM('PHH Calc Sheet'!M11-'PHH Calc Sheet'!$V11)</f>
        <v>99.981998707687481</v>
      </c>
      <c r="G39" s="34">
        <f t="shared" si="4"/>
        <v>4.875</v>
      </c>
      <c r="H39" s="35">
        <f>SUM('PHH Calc Sheet'!Q41-'PHH Calc Sheet'!$V41)</f>
        <v>98.689471040082296</v>
      </c>
      <c r="I39" s="35">
        <f>SUM('PHH Calc Sheet'!R41-'PHH Calc Sheet'!$V41)</f>
        <v>98.673764252972902</v>
      </c>
      <c r="J39" s="36">
        <f>SUM('PHH Calc Sheet'!S41-'PHH Calc Sheet'!$V41)</f>
        <v>98.658057465863493</v>
      </c>
      <c r="K39" s="37">
        <f>SUM('PHH Calc Sheet'!T41-'PHH Calc Sheet'!$V41)</f>
        <v>98.642350678754084</v>
      </c>
      <c r="L39" s="34">
        <f t="shared" si="5"/>
        <v>4.875</v>
      </c>
      <c r="M39" s="35">
        <f>SUM('PHH Calc Sheet'!J41-'PHH Calc Sheet'!$V41)</f>
        <v>96.84764379497409</v>
      </c>
      <c r="N39" s="35">
        <f>SUM('PHH Calc Sheet'!K41-'PHH Calc Sheet'!$V41)</f>
        <v>96.822339229544397</v>
      </c>
      <c r="O39" s="36">
        <f>SUM('PHH Calc Sheet'!L41-'PHH Calc Sheet'!$V41)</f>
        <v>96.797034664114705</v>
      </c>
      <c r="P39" s="37">
        <f>SUM('PHH Calc Sheet'!M41-'PHH Calc Sheet'!$V41)</f>
        <v>96.771730098684998</v>
      </c>
      <c r="Q39" s="23"/>
    </row>
    <row r="40" spans="2:21">
      <c r="B40" s="34">
        <f t="shared" si="3"/>
        <v>6.125</v>
      </c>
      <c r="C40" s="35">
        <f>SUM('PHH Calc Sheet'!J12-'PHH Calc Sheet'!$V12)</f>
        <v>100.59890595377399</v>
      </c>
      <c r="D40" s="35">
        <f>SUM('PHH Calc Sheet'!K12-'PHH Calc Sheet'!$V12)</f>
        <v>100.49061044596101</v>
      </c>
      <c r="E40" s="36">
        <f>SUM('PHH Calc Sheet'!L12-'PHH Calc Sheet'!$V12)</f>
        <v>100.38231493814899</v>
      </c>
      <c r="F40" s="37">
        <f>SUM('PHH Calc Sheet'!M12-'PHH Calc Sheet'!$V12)</f>
        <v>100.274019430336</v>
      </c>
      <c r="G40" s="34">
        <f t="shared" si="4"/>
        <v>5</v>
      </c>
      <c r="H40" s="35">
        <f>SUM('PHH Calc Sheet'!Q42-'PHH Calc Sheet'!$V42)</f>
        <v>98.93565484913799</v>
      </c>
      <c r="I40" s="35">
        <f>SUM('PHH Calc Sheet'!R42-'PHH Calc Sheet'!$V42)</f>
        <v>98.919955691422999</v>
      </c>
      <c r="J40" s="36">
        <f>SUM('PHH Calc Sheet'!S42-'PHH Calc Sheet'!$V42)</f>
        <v>98.904256533707994</v>
      </c>
      <c r="K40" s="37">
        <f>SUM('PHH Calc Sheet'!T42-'PHH Calc Sheet'!$V42)</f>
        <v>98.888557375992988</v>
      </c>
      <c r="L40" s="34">
        <f t="shared" si="5"/>
        <v>5</v>
      </c>
      <c r="M40" s="35">
        <f>SUM('PHH Calc Sheet'!J42-'PHH Calc Sheet'!$V42)</f>
        <v>97.081520571822992</v>
      </c>
      <c r="N40" s="35">
        <f>SUM('PHH Calc Sheet'!K42-'PHH Calc Sheet'!$V42)</f>
        <v>97.056322817916794</v>
      </c>
      <c r="O40" s="36">
        <f>SUM('PHH Calc Sheet'!L42-'PHH Calc Sheet'!$V42)</f>
        <v>97.031125064010496</v>
      </c>
      <c r="P40" s="37">
        <f>SUM('PHH Calc Sheet'!M42-'PHH Calc Sheet'!$V42)</f>
        <v>97.005927310104283</v>
      </c>
      <c r="Q40" s="23"/>
    </row>
    <row r="41" spans="2:21">
      <c r="B41" s="34">
        <f t="shared" si="3"/>
        <v>6.25</v>
      </c>
      <c r="C41" s="35">
        <f>SUM('PHH Calc Sheet'!J13-'PHH Calc Sheet'!$V13)</f>
        <v>100.92415857501399</v>
      </c>
      <c r="D41" s="35">
        <f>SUM('PHH Calc Sheet'!K13-'PHH Calc Sheet'!$V13)</f>
        <v>100.817148067201</v>
      </c>
      <c r="E41" s="36">
        <f>SUM('PHH Calc Sheet'!L13-'PHH Calc Sheet'!$V13)</f>
        <v>100.710137559389</v>
      </c>
      <c r="F41" s="37">
        <f>SUM('PHH Calc Sheet'!M13-'PHH Calc Sheet'!$V13)</f>
        <v>100.603127051576</v>
      </c>
      <c r="G41" s="34">
        <f t="shared" si="4"/>
        <v>5.125</v>
      </c>
      <c r="H41" s="35">
        <f>SUM('PHH Calc Sheet'!Q43-'PHH Calc Sheet'!$V43)</f>
        <v>99.286880799533989</v>
      </c>
      <c r="I41" s="35">
        <f>SUM('PHH Calc Sheet'!R43-'PHH Calc Sheet'!$V43)</f>
        <v>99.276880799533998</v>
      </c>
      <c r="J41" s="36">
        <f>SUM('PHH Calc Sheet'!S43-'PHH Calc Sheet'!$V43)</f>
        <v>99.266880799533993</v>
      </c>
      <c r="K41" s="37">
        <f>SUM('PHH Calc Sheet'!T43-'PHH Calc Sheet'!$V43)</f>
        <v>99.256880799533988</v>
      </c>
      <c r="L41" s="34">
        <f t="shared" si="5"/>
        <v>5.125</v>
      </c>
      <c r="M41" s="35">
        <f>SUM('PHH Calc Sheet'!J43-'PHH Calc Sheet'!$V43)</f>
        <v>97.406454642185395</v>
      </c>
      <c r="N41" s="35">
        <f>SUM('PHH Calc Sheet'!K43-'PHH Calc Sheet'!$V43)</f>
        <v>97.381157706150304</v>
      </c>
      <c r="O41" s="36">
        <f>SUM('PHH Calc Sheet'!L43-'PHH Calc Sheet'!$V43)</f>
        <v>97.355860770115086</v>
      </c>
      <c r="P41" s="37">
        <f>SUM('PHH Calc Sheet'!M43-'PHH Calc Sheet'!$V43)</f>
        <v>97.330563834079982</v>
      </c>
      <c r="Q41" s="23"/>
    </row>
    <row r="42" spans="2:21">
      <c r="B42" s="34">
        <f t="shared" si="3"/>
        <v>6.375</v>
      </c>
      <c r="C42" s="35">
        <f>SUM('PHH Calc Sheet'!J14-'PHH Calc Sheet'!$V14)</f>
        <v>101.20191592517699</v>
      </c>
      <c r="D42" s="35">
        <f>SUM('PHH Calc Sheet'!K14-'PHH Calc Sheet'!$V14)</f>
        <v>101.09275041736399</v>
      </c>
      <c r="E42" s="36">
        <f>SUM('PHH Calc Sheet'!L14-'PHH Calc Sheet'!$V14)</f>
        <v>100.98358490955199</v>
      </c>
      <c r="F42" s="37">
        <f>SUM('PHH Calc Sheet'!M14-'PHH Calc Sheet'!$V14)</f>
        <v>100.87441940173898</v>
      </c>
      <c r="G42" s="34">
        <f t="shared" si="4"/>
        <v>5.25</v>
      </c>
      <c r="H42" s="35">
        <f>SUM('PHH Calc Sheet'!Q44-'PHH Calc Sheet'!$V44)</f>
        <v>99.562164545423983</v>
      </c>
      <c r="I42" s="35">
        <f>SUM('PHH Calc Sheet'!R44-'PHH Calc Sheet'!$V44)</f>
        <v>99.552164545423992</v>
      </c>
      <c r="J42" s="36">
        <f>SUM('PHH Calc Sheet'!S44-'PHH Calc Sheet'!$V44)</f>
        <v>99.542164545423987</v>
      </c>
      <c r="K42" s="37">
        <f>SUM('PHH Calc Sheet'!T44-'PHH Calc Sheet'!$V44)</f>
        <v>99.532164545423981</v>
      </c>
      <c r="L42" s="34">
        <f t="shared" si="5"/>
        <v>5.25</v>
      </c>
      <c r="M42" s="35">
        <f>SUM('PHH Calc Sheet'!J44-'PHH Calc Sheet'!$V44)</f>
        <v>97.650123305682882</v>
      </c>
      <c r="N42" s="35">
        <f>SUM('PHH Calc Sheet'!K44-'PHH Calc Sheet'!$V44)</f>
        <v>97.624917922382096</v>
      </c>
      <c r="O42" s="36">
        <f>SUM('PHH Calc Sheet'!L44-'PHH Calc Sheet'!$V44)</f>
        <v>97.599712539081295</v>
      </c>
      <c r="P42" s="37">
        <f>SUM('PHH Calc Sheet'!M44-'PHH Calc Sheet'!$V44)</f>
        <v>97.574507155780495</v>
      </c>
      <c r="Q42" s="23"/>
    </row>
    <row r="43" spans="2:21">
      <c r="B43" s="34">
        <f t="shared" si="3"/>
        <v>6.5</v>
      </c>
      <c r="C43" s="35">
        <f>SUM('PHH Calc Sheet'!J15-'PHH Calc Sheet'!$V15)</f>
        <v>101.41688099658499</v>
      </c>
      <c r="D43" s="35">
        <f>SUM('PHH Calc Sheet'!K15-'PHH Calc Sheet'!$V15)</f>
        <v>101.303687859378</v>
      </c>
      <c r="E43" s="36">
        <f>SUM('PHH Calc Sheet'!L15-'PHH Calc Sheet'!$V15)</f>
        <v>101.190494722171</v>
      </c>
      <c r="F43" s="37">
        <f>SUM('PHH Calc Sheet'!M15-'PHH Calc Sheet'!$V15)</f>
        <v>101.077301584964</v>
      </c>
      <c r="G43" s="34">
        <f t="shared" si="4"/>
        <v>5.375</v>
      </c>
      <c r="H43" s="35">
        <f>SUM('PHH Calc Sheet'!Q45-'PHH Calc Sheet'!$V45)</f>
        <v>99.77750770968899</v>
      </c>
      <c r="I43" s="35">
        <f>SUM('PHH Calc Sheet'!R45-'PHH Calc Sheet'!$V45)</f>
        <v>99.767507709688999</v>
      </c>
      <c r="J43" s="36">
        <f>SUM('PHH Calc Sheet'!S45-'PHH Calc Sheet'!$V45)</f>
        <v>99.757507709688994</v>
      </c>
      <c r="K43" s="37">
        <f>SUM('PHH Calc Sheet'!T45-'PHH Calc Sheet'!$V45)</f>
        <v>99.747507709688989</v>
      </c>
      <c r="L43" s="34">
        <f t="shared" si="5"/>
        <v>5.375</v>
      </c>
      <c r="M43" s="35">
        <f>SUM('PHH Calc Sheet'!J45-'PHH Calc Sheet'!$V45)</f>
        <v>97.81908686812848</v>
      </c>
      <c r="N43" s="35">
        <f>SUM('PHH Calc Sheet'!K45-'PHH Calc Sheet'!$V45)</f>
        <v>97.793881484827693</v>
      </c>
      <c r="O43" s="36">
        <f>SUM('PHH Calc Sheet'!L45-'PHH Calc Sheet'!$V45)</f>
        <v>97.768676101526893</v>
      </c>
      <c r="P43" s="37">
        <f>SUM('PHH Calc Sheet'!M45-'PHH Calc Sheet'!$V45)</f>
        <v>97.743470718226177</v>
      </c>
      <c r="Q43" s="23"/>
    </row>
    <row r="44" spans="2:21">
      <c r="B44" s="34">
        <f t="shared" si="3"/>
        <v>6.625</v>
      </c>
      <c r="C44" s="35">
        <f>SUM('PHH Calc Sheet'!J16-'PHH Calc Sheet'!$V16)</f>
        <v>101.49234066705098</v>
      </c>
      <c r="D44" s="35">
        <f>SUM('PHH Calc Sheet'!K16-'PHH Calc Sheet'!$V16)</f>
        <v>101.37410964654298</v>
      </c>
      <c r="E44" s="36">
        <f>SUM('PHH Calc Sheet'!L16-'PHH Calc Sheet'!$V16)</f>
        <v>101.25587862603498</v>
      </c>
      <c r="F44" s="37">
        <f>SUM('PHH Calc Sheet'!M16-'PHH Calc Sheet'!$V16)</f>
        <v>101.13764760552698</v>
      </c>
      <c r="G44" s="34">
        <f t="shared" si="4"/>
        <v>5.5</v>
      </c>
      <c r="H44" s="35">
        <f>SUM('PHH Calc Sheet'!Q46-'PHH Calc Sheet'!$V46)</f>
        <v>99.976459511000996</v>
      </c>
      <c r="I44" s="35">
        <f>SUM('PHH Calc Sheet'!R46-'PHH Calc Sheet'!$V46)</f>
        <v>99.966459511001005</v>
      </c>
      <c r="J44" s="36">
        <f>SUM('PHH Calc Sheet'!S46-'PHH Calc Sheet'!$V46)</f>
        <v>99.956459511001</v>
      </c>
      <c r="K44" s="37">
        <f>SUM('PHH Calc Sheet'!T46-'PHH Calc Sheet'!$V46)</f>
        <v>99.946459511000995</v>
      </c>
      <c r="L44" s="34">
        <f t="shared" si="5"/>
        <v>5.5</v>
      </c>
      <c r="M44" s="35">
        <f>SUM('PHH Calc Sheet'!J46-'PHH Calc Sheet'!$V46)</f>
        <v>97.953865767960195</v>
      </c>
      <c r="N44" s="35">
        <f>SUM('PHH Calc Sheet'!K46-'PHH Calc Sheet'!$V46)</f>
        <v>97.928668014053898</v>
      </c>
      <c r="O44" s="36">
        <f>SUM('PHH Calc Sheet'!L46-'PHH Calc Sheet'!$V46)</f>
        <v>97.903470260147699</v>
      </c>
      <c r="P44" s="37">
        <f>SUM('PHH Calc Sheet'!M46-'PHH Calc Sheet'!$V46)</f>
        <v>97.878272506241387</v>
      </c>
      <c r="Q44" s="23"/>
    </row>
    <row r="45" spans="2:21">
      <c r="B45" s="34">
        <f t="shared" si="3"/>
        <v>6.75</v>
      </c>
      <c r="C45" s="35">
        <f>SUM('PHH Calc Sheet'!J17-'PHH Calc Sheet'!$V17)</f>
        <v>101.71802362399298</v>
      </c>
      <c r="D45" s="35">
        <f>SUM('PHH Calc Sheet'!K17-'PHH Calc Sheet'!$V17)</f>
        <v>101.60505760348499</v>
      </c>
      <c r="E45" s="36">
        <f>SUM('PHH Calc Sheet'!L17-'PHH Calc Sheet'!$V17)</f>
        <v>101.492091582977</v>
      </c>
      <c r="F45" s="37">
        <f>SUM('PHH Calc Sheet'!M17-'PHH Calc Sheet'!$V17)</f>
        <v>101.37912556246998</v>
      </c>
      <c r="G45" s="34">
        <f t="shared" si="4"/>
        <v>5.625</v>
      </c>
      <c r="H45" s="35">
        <f>SUM('PHH Calc Sheet'!Q47-'PHH Calc Sheet'!$V47)</f>
        <v>100.16491949593799</v>
      </c>
      <c r="I45" s="35">
        <f>SUM('PHH Calc Sheet'!R47-'PHH Calc Sheet'!$V47)</f>
        <v>100.154919495938</v>
      </c>
      <c r="J45" s="36">
        <f>SUM('PHH Calc Sheet'!S47-'PHH Calc Sheet'!$V47)</f>
        <v>100.144919495938</v>
      </c>
      <c r="K45" s="37">
        <f>SUM('PHH Calc Sheet'!T47-'PHH Calc Sheet'!$V47)</f>
        <v>100.13491949593799</v>
      </c>
      <c r="L45" s="34">
        <f t="shared" si="5"/>
        <v>5.625</v>
      </c>
      <c r="M45" s="35">
        <f>SUM('PHH Calc Sheet'!J47-'PHH Calc Sheet'!$V47)</f>
        <v>98.093775024921896</v>
      </c>
      <c r="N45" s="35">
        <f>SUM('PHH Calc Sheet'!K47-'PHH Calc Sheet'!$V47)</f>
        <v>98.068478088886707</v>
      </c>
      <c r="O45" s="36">
        <f>SUM('PHH Calc Sheet'!L47-'PHH Calc Sheet'!$V47)</f>
        <v>98.043181152851602</v>
      </c>
      <c r="P45" s="37">
        <f>SUM('PHH Calc Sheet'!M47-'PHH Calc Sheet'!$V47)</f>
        <v>98.017884216816398</v>
      </c>
      <c r="Q45" s="23"/>
    </row>
    <row r="46" spans="2:21">
      <c r="B46" s="34">
        <f t="shared" si="3"/>
        <v>6.875</v>
      </c>
      <c r="C46" s="35">
        <f>SUM('PHH Calc Sheet'!J18-'PHH Calc Sheet'!$V18)</f>
        <v>101.95944404827699</v>
      </c>
      <c r="D46" s="35">
        <f>SUM('PHH Calc Sheet'!K18-'PHH Calc Sheet'!$V18)</f>
        <v>101.844073027769</v>
      </c>
      <c r="E46" s="36">
        <f>SUM('PHH Calc Sheet'!L18-'PHH Calc Sheet'!$V18)</f>
        <v>101.72870200726098</v>
      </c>
      <c r="F46" s="37">
        <f>SUM('PHH Calc Sheet'!M18-'PHH Calc Sheet'!$V18)</f>
        <v>101.61333098675298</v>
      </c>
      <c r="G46" s="34">
        <f t="shared" si="4"/>
        <v>5.75</v>
      </c>
      <c r="H46" s="35">
        <f>SUM('PHH Calc Sheet'!Q48-'PHH Calc Sheet'!$V48)</f>
        <v>100.36860937550099</v>
      </c>
      <c r="I46" s="35">
        <f>SUM('PHH Calc Sheet'!R48-'PHH Calc Sheet'!$V48)</f>
        <v>100.358609375501</v>
      </c>
      <c r="J46" s="36">
        <f>SUM('PHH Calc Sheet'!S48-'PHH Calc Sheet'!$V48)</f>
        <v>100.348609375501</v>
      </c>
      <c r="K46" s="37">
        <f>SUM('PHH Calc Sheet'!T48-'PHH Calc Sheet'!$V48)</f>
        <v>100.33860937550099</v>
      </c>
      <c r="L46" s="34">
        <f t="shared" si="5"/>
        <v>5.75</v>
      </c>
      <c r="M46" s="35">
        <f>SUM('PHH Calc Sheet'!J48-'PHH Calc Sheet'!$V48)</f>
        <v>97.952364501397994</v>
      </c>
      <c r="N46" s="35">
        <f>SUM('PHH Calc Sheet'!K48-'PHH Calc Sheet'!$V48)</f>
        <v>97.927159118097208</v>
      </c>
      <c r="O46" s="36">
        <f>SUM('PHH Calc Sheet'!L48-'PHH Calc Sheet'!$V48)</f>
        <v>97.901953734796393</v>
      </c>
      <c r="P46" s="37">
        <f>SUM('PHH Calc Sheet'!M48-'PHH Calc Sheet'!$V48)</f>
        <v>97.876748351495593</v>
      </c>
      <c r="Q46" s="23"/>
    </row>
    <row r="47" spans="2:21">
      <c r="B47" s="34">
        <f t="shared" si="3"/>
        <v>7</v>
      </c>
      <c r="C47" s="35">
        <f>SUM('PHH Calc Sheet'!J19-'PHH Calc Sheet'!$V19)</f>
        <v>102.16347310793599</v>
      </c>
      <c r="D47" s="35">
        <f>SUM('PHH Calc Sheet'!K19-'PHH Calc Sheet'!$V19)</f>
        <v>102.044049458034</v>
      </c>
      <c r="E47" s="36">
        <f>SUM('PHH Calc Sheet'!L19-'PHH Calc Sheet'!$V19)</f>
        <v>101.92462580813199</v>
      </c>
      <c r="F47" s="37">
        <f>SUM('PHH Calc Sheet'!M19-'PHH Calc Sheet'!$V19)</f>
        <v>101.80520215822899</v>
      </c>
      <c r="G47" s="34">
        <f t="shared" si="4"/>
        <v>5.875</v>
      </c>
      <c r="H47" s="35">
        <f>SUM('PHH Calc Sheet'!Q49-'PHH Calc Sheet'!$V49)</f>
        <v>100.575348808261</v>
      </c>
      <c r="I47" s="35">
        <f>SUM('PHH Calc Sheet'!R49-'PHH Calc Sheet'!$V49)</f>
        <v>100.56534880826101</v>
      </c>
      <c r="J47" s="36">
        <f>SUM('PHH Calc Sheet'!S49-'PHH Calc Sheet'!$V49)</f>
        <v>100.555348808261</v>
      </c>
      <c r="K47" s="37">
        <f>SUM('PHH Calc Sheet'!T49-'PHH Calc Sheet'!$V49)</f>
        <v>100.545348808261</v>
      </c>
      <c r="L47" s="34">
        <f t="shared" si="5"/>
        <v>5.875</v>
      </c>
      <c r="M47" s="35">
        <f>SUM('PHH Calc Sheet'!J49-'PHH Calc Sheet'!$V49)</f>
        <v>98.117760657262792</v>
      </c>
      <c r="N47" s="35">
        <f>SUM('PHH Calc Sheet'!K49-'PHH Calc Sheet'!$V49)</f>
        <v>98.092463721227602</v>
      </c>
      <c r="O47" s="36">
        <f>SUM('PHH Calc Sheet'!L49-'PHH Calc Sheet'!$V49)</f>
        <v>98.067166785192498</v>
      </c>
      <c r="P47" s="37">
        <f>SUM('PHH Calc Sheet'!M49-'PHH Calc Sheet'!$V49)</f>
        <v>98.041869849157294</v>
      </c>
      <c r="Q47" s="23"/>
    </row>
    <row r="48" spans="2:21">
      <c r="B48" s="34">
        <f t="shared" si="3"/>
        <v>7.125</v>
      </c>
      <c r="C48" s="35">
        <f>SUM('PHH Calc Sheet'!J20-'PHH Calc Sheet'!$V20)</f>
        <v>102.06701856112399</v>
      </c>
      <c r="D48" s="35">
        <f>SUM('PHH Calc Sheet'!K20-'PHH Calc Sheet'!$V20)</f>
        <v>101.93908491122198</v>
      </c>
      <c r="E48" s="36">
        <f>SUM('PHH Calc Sheet'!L20-'PHH Calc Sheet'!$V20)</f>
        <v>101.81115126131998</v>
      </c>
      <c r="F48" s="37">
        <f>SUM('PHH Calc Sheet'!M20-'PHH Calc Sheet'!$V20)</f>
        <v>101.68321761141698</v>
      </c>
      <c r="G48" s="34">
        <f t="shared" si="4"/>
        <v>6</v>
      </c>
      <c r="H48" s="35">
        <f>SUM('PHH Calc Sheet'!Q50-'PHH Calc Sheet'!$V50)</f>
        <v>100.733938585088</v>
      </c>
      <c r="I48" s="35">
        <f>SUM('PHH Calc Sheet'!R50-'PHH Calc Sheet'!$V50)</f>
        <v>100.72393858508801</v>
      </c>
      <c r="J48" s="36">
        <f>SUM('PHH Calc Sheet'!S50-'PHH Calc Sheet'!$V50)</f>
        <v>100.713938585088</v>
      </c>
      <c r="K48" s="37">
        <f>SUM('PHH Calc Sheet'!T50-'PHH Calc Sheet'!$V50)</f>
        <v>100.703938585088</v>
      </c>
      <c r="L48" s="34">
        <f t="shared" si="5"/>
        <v>6</v>
      </c>
      <c r="M48" s="35">
        <f>SUM('PHH Calc Sheet'!J50-'PHH Calc Sheet'!$V50)</f>
        <v>98.309513045339685</v>
      </c>
      <c r="N48" s="35">
        <f>SUM('PHH Calc Sheet'!K50-'PHH Calc Sheet'!$V50)</f>
        <v>98.273016158132691</v>
      </c>
      <c r="O48" s="36">
        <f>SUM('PHH Calc Sheet'!L50-'PHH Calc Sheet'!$V50)</f>
        <v>98.236519270925598</v>
      </c>
      <c r="P48" s="37">
        <f>SUM('PHH Calc Sheet'!M50-'PHH Calc Sheet'!$V50)</f>
        <v>98.20002238371859</v>
      </c>
      <c r="Q48" s="23"/>
      <c r="R48" s="23"/>
      <c r="S48" s="23"/>
      <c r="T48" s="23"/>
      <c r="U48" s="23"/>
    </row>
    <row r="49" spans="2:21">
      <c r="B49" s="34">
        <f t="shared" si="3"/>
        <v>7.25</v>
      </c>
      <c r="C49" s="35">
        <f>SUM('PHH Calc Sheet'!J21-'PHH Calc Sheet'!$V21)</f>
        <v>102.13311779880597</v>
      </c>
      <c r="D49" s="35">
        <f>SUM('PHH Calc Sheet'!K21-'PHH Calc Sheet'!$V21)</f>
        <v>101.93278669528999</v>
      </c>
      <c r="E49" s="36">
        <f>SUM('PHH Calc Sheet'!L21-'PHH Calc Sheet'!$V21)</f>
        <v>101.73245559177397</v>
      </c>
      <c r="F49" s="37">
        <f>SUM('PHH Calc Sheet'!M21-'PHH Calc Sheet'!$V21)</f>
        <v>101.53212448825897</v>
      </c>
      <c r="G49" s="34">
        <f t="shared" si="4"/>
        <v>6.125</v>
      </c>
      <c r="H49" s="35">
        <f>SUM('PHH Calc Sheet'!Q51-'PHH Calc Sheet'!$V51)</f>
        <v>100.91247277873099</v>
      </c>
      <c r="I49" s="35">
        <f>SUM('PHH Calc Sheet'!R51-'PHH Calc Sheet'!$V51)</f>
        <v>100.902472778731</v>
      </c>
      <c r="J49" s="36">
        <f>SUM('PHH Calc Sheet'!S51-'PHH Calc Sheet'!$V51)</f>
        <v>100.89247277873099</v>
      </c>
      <c r="K49" s="37">
        <f>SUM('PHH Calc Sheet'!T51-'PHH Calc Sheet'!$V51)</f>
        <v>100.88247277873099</v>
      </c>
      <c r="L49" s="34">
        <f t="shared" si="5"/>
        <v>6.125</v>
      </c>
      <c r="M49" s="35">
        <f>SUM('PHH Calc Sheet'!J51-'PHH Calc Sheet'!$V51)</f>
        <v>98.537197562199182</v>
      </c>
      <c r="N49" s="35">
        <f>SUM('PHH Calc Sheet'!K51-'PHH Calc Sheet'!$V51)</f>
        <v>98.494902335148396</v>
      </c>
      <c r="O49" s="36">
        <f>SUM('PHH Calc Sheet'!L51-'PHH Calc Sheet'!$V51)</f>
        <v>98.452607108097595</v>
      </c>
      <c r="P49" s="37">
        <f>SUM('PHH Calc Sheet'!M51-'PHH Calc Sheet'!$V51)</f>
        <v>98.41031188104688</v>
      </c>
      <c r="Q49" s="23"/>
      <c r="R49" s="23"/>
      <c r="S49" s="23"/>
      <c r="T49" s="23"/>
    </row>
    <row r="50" spans="2:21">
      <c r="B50" s="34">
        <f t="shared" si="3"/>
        <v>7.375</v>
      </c>
      <c r="C50" s="35">
        <f>SUM('PHH Calc Sheet'!J22-'PHH Calc Sheet'!$V22)</f>
        <v>102.39360365203599</v>
      </c>
      <c r="D50" s="35">
        <f>SUM('PHH Calc Sheet'!K22-'PHH Calc Sheet'!$V22)</f>
        <v>102.190759360044</v>
      </c>
      <c r="E50" s="36">
        <f>SUM('PHH Calc Sheet'!L22-'PHH Calc Sheet'!$V22)</f>
        <v>101.98791506805199</v>
      </c>
      <c r="F50" s="37">
        <f>SUM('PHH Calc Sheet'!M22-'PHH Calc Sheet'!$V22)</f>
        <v>101.78507077605899</v>
      </c>
      <c r="G50" s="34">
        <f t="shared" si="4"/>
        <v>6.25</v>
      </c>
      <c r="H50" s="35">
        <f>SUM('PHH Calc Sheet'!Q52-'PHH Calc Sheet'!$V52)</f>
        <v>101.063072069074</v>
      </c>
      <c r="I50" s="35">
        <f>SUM('PHH Calc Sheet'!R52-'PHH Calc Sheet'!$V52)</f>
        <v>101.03597459593</v>
      </c>
      <c r="J50" s="36">
        <f>SUM('PHH Calc Sheet'!S52-'PHH Calc Sheet'!$V52)</f>
        <v>101.00887712278499</v>
      </c>
      <c r="K50" s="37">
        <f>SUM('PHH Calc Sheet'!T52-'PHH Calc Sheet'!$V52)</f>
        <v>100.981779649641</v>
      </c>
      <c r="L50" s="34">
        <f t="shared" si="5"/>
        <v>6.25</v>
      </c>
      <c r="M50" s="35">
        <f>SUM('PHH Calc Sheet'!J52-'PHH Calc Sheet'!$V52)</f>
        <v>98.707966281308586</v>
      </c>
      <c r="N50" s="35">
        <f>SUM('PHH Calc Sheet'!K52-'PHH Calc Sheet'!$V52)</f>
        <v>98.665663424863297</v>
      </c>
      <c r="O50" s="36">
        <f>SUM('PHH Calc Sheet'!L52-'PHH Calc Sheet'!$V52)</f>
        <v>98.623360568417993</v>
      </c>
      <c r="P50" s="37">
        <f>SUM('PHH Calc Sheet'!M52-'PHH Calc Sheet'!$V52)</f>
        <v>98.58105771197269</v>
      </c>
      <c r="Q50" s="23"/>
      <c r="R50" s="23"/>
      <c r="T50" s="23"/>
    </row>
    <row r="51" spans="2:21" ht="15.75" thickBot="1">
      <c r="B51" s="34">
        <f t="shared" si="3"/>
        <v>7.5</v>
      </c>
      <c r="C51" s="39">
        <f>SUM('PHH Calc Sheet'!J23-'PHH Calc Sheet'!$V23)</f>
        <v>102.57956127080499</v>
      </c>
      <c r="D51" s="39">
        <f>SUM('PHH Calc Sheet'!K23-'PHH Calc Sheet'!$V23)</f>
        <v>102.372042796684</v>
      </c>
      <c r="E51" s="40">
        <f>SUM('PHH Calc Sheet'!L23-'PHH Calc Sheet'!$V23)</f>
        <v>102.16452432256298</v>
      </c>
      <c r="F51" s="41">
        <f>SUM('PHH Calc Sheet'!M23-'PHH Calc Sheet'!$V23)</f>
        <v>101.95700584844198</v>
      </c>
      <c r="G51" s="38">
        <f t="shared" si="4"/>
        <v>6.375</v>
      </c>
      <c r="H51" s="39">
        <f>SUM('PHH Calc Sheet'!Q53-'PHH Calc Sheet'!$V53)</f>
        <v>101.25334561981299</v>
      </c>
      <c r="I51" s="39">
        <f>SUM('PHH Calc Sheet'!R53-'PHH Calc Sheet'!$V53)</f>
        <v>101.22634732879699</v>
      </c>
      <c r="J51" s="40">
        <f>SUM('PHH Calc Sheet'!S53-'PHH Calc Sheet'!$V53)</f>
        <v>101.19934903778199</v>
      </c>
      <c r="K51" s="41">
        <f>SUM('PHH Calc Sheet'!T53-'PHH Calc Sheet'!$V53)</f>
        <v>101.17235074676599</v>
      </c>
      <c r="L51" s="38">
        <f t="shared" si="5"/>
        <v>6.375</v>
      </c>
      <c r="M51" s="39">
        <f>SUM('PHH Calc Sheet'!J53-'PHH Calc Sheet'!$V53)</f>
        <v>98.867279008247991</v>
      </c>
      <c r="N51" s="39">
        <f>SUM('PHH Calc Sheet'!K53-'PHH Calc Sheet'!$V53)</f>
        <v>98.824976151803</v>
      </c>
      <c r="O51" s="40">
        <f>SUM('PHH Calc Sheet'!L53-'PHH Calc Sheet'!$V53)</f>
        <v>98.782673295357696</v>
      </c>
      <c r="P51" s="41">
        <f>SUM('PHH Calc Sheet'!M53-'PHH Calc Sheet'!$V53)</f>
        <v>98.740370438912294</v>
      </c>
    </row>
    <row r="52" spans="2:21" ht="15.75" thickBot="1">
      <c r="B52" s="42"/>
      <c r="C52" s="20" t="s">
        <v>28</v>
      </c>
      <c r="D52" s="20"/>
      <c r="E52" s="20"/>
      <c r="F52" s="20"/>
      <c r="G52" s="20"/>
      <c r="H52" s="20" t="s">
        <v>29</v>
      </c>
      <c r="I52" s="20"/>
      <c r="J52" s="20"/>
      <c r="K52" s="20"/>
      <c r="L52" s="20"/>
      <c r="M52" s="20" t="s">
        <v>30</v>
      </c>
      <c r="N52" s="20"/>
      <c r="O52" s="20"/>
      <c r="P52" s="43"/>
    </row>
    <row r="53" spans="2:21" ht="15.75">
      <c r="B53" s="1799" t="s">
        <v>31</v>
      </c>
      <c r="C53" s="1800"/>
      <c r="D53" s="1800"/>
      <c r="E53" s="1800"/>
      <c r="F53" s="1801"/>
      <c r="G53" s="1799" t="s">
        <v>32</v>
      </c>
      <c r="H53" s="1800"/>
      <c r="I53" s="1800"/>
      <c r="J53" s="1800"/>
      <c r="K53" s="1801"/>
      <c r="L53" s="1799" t="s">
        <v>33</v>
      </c>
      <c r="M53" s="1800"/>
      <c r="N53" s="1800"/>
      <c r="O53" s="1800"/>
      <c r="P53" s="1801"/>
    </row>
    <row r="54" spans="2:21" ht="15.75" thickBot="1">
      <c r="B54" s="24" t="s">
        <v>17</v>
      </c>
      <c r="C54" s="25" t="s">
        <v>18</v>
      </c>
      <c r="D54" s="26" t="s">
        <v>19</v>
      </c>
      <c r="E54" s="27" t="s">
        <v>20</v>
      </c>
      <c r="F54" s="28" t="s">
        <v>21</v>
      </c>
      <c r="G54" s="24" t="s">
        <v>17</v>
      </c>
      <c r="H54" s="25" t="s">
        <v>18</v>
      </c>
      <c r="I54" s="26" t="s">
        <v>19</v>
      </c>
      <c r="J54" s="27" t="s">
        <v>20</v>
      </c>
      <c r="K54" s="28" t="s">
        <v>21</v>
      </c>
      <c r="L54" s="24" t="s">
        <v>17</v>
      </c>
      <c r="M54" s="25" t="s">
        <v>18</v>
      </c>
      <c r="N54" s="26" t="s">
        <v>19</v>
      </c>
      <c r="O54" s="27" t="s">
        <v>20</v>
      </c>
      <c r="P54" s="28" t="s">
        <v>21</v>
      </c>
    </row>
    <row r="55" spans="2:21">
      <c r="B55" s="30">
        <v>4.625</v>
      </c>
      <c r="C55" s="31"/>
      <c r="D55" s="31"/>
      <c r="E55" s="32"/>
      <c r="F55" s="33"/>
      <c r="G55" s="30">
        <v>4.875</v>
      </c>
      <c r="H55" s="31"/>
      <c r="I55" s="31"/>
      <c r="J55" s="32"/>
      <c r="K55" s="33"/>
      <c r="L55" s="30">
        <v>5</v>
      </c>
      <c r="M55" s="31"/>
      <c r="N55" s="31"/>
      <c r="O55" s="31"/>
      <c r="P55" s="33"/>
      <c r="Q55" s="23"/>
      <c r="R55" s="23"/>
      <c r="S55" s="23"/>
      <c r="U55" s="23"/>
    </row>
    <row r="56" spans="2:21">
      <c r="B56" s="34">
        <v>4.75</v>
      </c>
      <c r="C56" s="35"/>
      <c r="D56" s="35"/>
      <c r="E56" s="36"/>
      <c r="F56" s="37"/>
      <c r="G56" s="34">
        <v>5</v>
      </c>
      <c r="H56" s="35"/>
      <c r="I56" s="35"/>
      <c r="J56" s="36"/>
      <c r="K56" s="37"/>
      <c r="L56" s="34">
        <v>5.125</v>
      </c>
      <c r="M56" s="35"/>
      <c r="N56" s="35"/>
      <c r="O56" s="35"/>
      <c r="P56" s="37"/>
      <c r="Q56" s="23"/>
      <c r="R56" s="23"/>
      <c r="S56" s="23"/>
      <c r="U56" s="23"/>
    </row>
    <row r="57" spans="2:21">
      <c r="B57" s="34">
        <v>4.875</v>
      </c>
      <c r="C57" s="35"/>
      <c r="D57" s="35"/>
      <c r="E57" s="36"/>
      <c r="F57" s="37"/>
      <c r="G57" s="34">
        <v>5.125</v>
      </c>
      <c r="H57" s="35"/>
      <c r="I57" s="35"/>
      <c r="J57" s="36"/>
      <c r="K57" s="37"/>
      <c r="L57" s="34">
        <v>5.25</v>
      </c>
      <c r="M57" s="35"/>
      <c r="N57" s="35"/>
      <c r="O57" s="35"/>
      <c r="P57" s="37"/>
      <c r="Q57" s="23"/>
      <c r="R57" s="23"/>
      <c r="S57" s="23"/>
      <c r="U57" s="23"/>
    </row>
    <row r="58" spans="2:21">
      <c r="B58" s="34">
        <v>5</v>
      </c>
      <c r="C58" s="35"/>
      <c r="D58" s="35"/>
      <c r="E58" s="36"/>
      <c r="F58" s="37"/>
      <c r="G58" s="34">
        <v>5.25</v>
      </c>
      <c r="H58" s="35"/>
      <c r="I58" s="35"/>
      <c r="J58" s="36"/>
      <c r="K58" s="37"/>
      <c r="L58" s="34">
        <v>5.375</v>
      </c>
      <c r="M58" s="35"/>
      <c r="N58" s="35"/>
      <c r="O58" s="35"/>
      <c r="P58" s="37"/>
      <c r="Q58" s="23"/>
      <c r="R58" s="23"/>
      <c r="S58" s="23"/>
      <c r="U58" s="23"/>
    </row>
    <row r="59" spans="2:21">
      <c r="B59" s="34">
        <v>5.125</v>
      </c>
      <c r="C59" s="35"/>
      <c r="D59" s="35"/>
      <c r="E59" s="36"/>
      <c r="F59" s="37"/>
      <c r="G59" s="34">
        <v>5.375</v>
      </c>
      <c r="H59" s="35"/>
      <c r="I59" s="35"/>
      <c r="J59" s="36"/>
      <c r="K59" s="37"/>
      <c r="L59" s="34">
        <v>5.5</v>
      </c>
      <c r="M59" s="35"/>
      <c r="N59" s="35"/>
      <c r="O59" s="35"/>
      <c r="P59" s="37"/>
      <c r="Q59" s="23"/>
      <c r="R59" s="23"/>
      <c r="S59" s="23"/>
      <c r="U59" s="23"/>
    </row>
    <row r="60" spans="2:21">
      <c r="B60" s="34">
        <v>5.25</v>
      </c>
      <c r="C60" s="35"/>
      <c r="D60" s="35"/>
      <c r="E60" s="36"/>
      <c r="F60" s="37"/>
      <c r="G60" s="34">
        <v>5.5</v>
      </c>
      <c r="H60" s="35"/>
      <c r="I60" s="35"/>
      <c r="J60" s="36"/>
      <c r="K60" s="37"/>
      <c r="L60" s="34">
        <v>5.625</v>
      </c>
      <c r="M60" s="35"/>
      <c r="N60" s="35"/>
      <c r="O60" s="35"/>
      <c r="P60" s="37"/>
      <c r="Q60" s="23"/>
      <c r="R60" s="23"/>
      <c r="S60" s="23"/>
      <c r="U60" s="23"/>
    </row>
    <row r="61" spans="2:21">
      <c r="B61" s="34">
        <v>5.375</v>
      </c>
      <c r="C61" s="35"/>
      <c r="D61" s="35"/>
      <c r="E61" s="36"/>
      <c r="F61" s="37"/>
      <c r="G61" s="34">
        <v>5.625</v>
      </c>
      <c r="H61" s="35"/>
      <c r="I61" s="35"/>
      <c r="J61" s="36"/>
      <c r="K61" s="37"/>
      <c r="L61" s="34">
        <v>5.75</v>
      </c>
      <c r="M61" s="35"/>
      <c r="N61" s="35"/>
      <c r="O61" s="35"/>
      <c r="P61" s="37"/>
      <c r="U61" s="23"/>
    </row>
    <row r="62" spans="2:21">
      <c r="B62" s="34">
        <v>5.5</v>
      </c>
      <c r="C62" s="35"/>
      <c r="D62" s="35"/>
      <c r="E62" s="36"/>
      <c r="F62" s="37"/>
      <c r="G62" s="34">
        <v>5.75</v>
      </c>
      <c r="H62" s="35"/>
      <c r="I62" s="35"/>
      <c r="J62" s="36"/>
      <c r="K62" s="37"/>
      <c r="L62" s="34">
        <v>5.875</v>
      </c>
      <c r="M62" s="35"/>
      <c r="N62" s="35"/>
      <c r="O62" s="35"/>
      <c r="P62" s="37"/>
    </row>
    <row r="63" spans="2:21">
      <c r="B63" s="34">
        <v>5.625</v>
      </c>
      <c r="C63" s="35"/>
      <c r="D63" s="35"/>
      <c r="E63" s="36"/>
      <c r="F63" s="37"/>
      <c r="G63" s="34">
        <v>5.875</v>
      </c>
      <c r="H63" s="35"/>
      <c r="I63" s="35"/>
      <c r="J63" s="36"/>
      <c r="K63" s="37"/>
      <c r="L63" s="34">
        <v>6</v>
      </c>
      <c r="M63" s="35"/>
      <c r="N63" s="35"/>
      <c r="O63" s="35"/>
      <c r="P63" s="37"/>
    </row>
    <row r="64" spans="2:21">
      <c r="B64" s="34">
        <v>5.75</v>
      </c>
      <c r="C64" s="35"/>
      <c r="D64" s="35"/>
      <c r="E64" s="36"/>
      <c r="F64" s="37"/>
      <c r="G64" s="34">
        <v>6</v>
      </c>
      <c r="H64" s="35"/>
      <c r="I64" s="35"/>
      <c r="J64" s="36"/>
      <c r="K64" s="37"/>
      <c r="L64" s="34">
        <v>6.125</v>
      </c>
      <c r="M64" s="35"/>
      <c r="N64" s="35"/>
      <c r="O64" s="35"/>
      <c r="P64" s="37"/>
    </row>
    <row r="65" spans="2:21">
      <c r="B65" s="34">
        <v>5.875</v>
      </c>
      <c r="C65" s="35"/>
      <c r="D65" s="35"/>
      <c r="E65" s="36"/>
      <c r="F65" s="37"/>
      <c r="G65" s="34">
        <v>6.125</v>
      </c>
      <c r="H65" s="35"/>
      <c r="I65" s="35"/>
      <c r="J65" s="36"/>
      <c r="K65" s="37"/>
      <c r="L65" s="34">
        <v>6.25</v>
      </c>
      <c r="M65" s="35"/>
      <c r="N65" s="35"/>
      <c r="O65" s="35"/>
      <c r="P65" s="37"/>
    </row>
    <row r="66" spans="2:21">
      <c r="B66" s="34">
        <v>6</v>
      </c>
      <c r="C66" s="35"/>
      <c r="D66" s="35"/>
      <c r="E66" s="36"/>
      <c r="F66" s="37"/>
      <c r="G66" s="34">
        <v>6.25</v>
      </c>
      <c r="H66" s="35"/>
      <c r="I66" s="35"/>
      <c r="J66" s="36"/>
      <c r="K66" s="37"/>
      <c r="L66" s="34">
        <v>6.375</v>
      </c>
      <c r="M66" s="35"/>
      <c r="N66" s="35"/>
      <c r="O66" s="35"/>
      <c r="P66" s="37"/>
    </row>
    <row r="67" spans="2:21">
      <c r="B67" s="34">
        <v>6.125</v>
      </c>
      <c r="C67" s="35"/>
      <c r="D67" s="35"/>
      <c r="E67" s="36"/>
      <c r="F67" s="37"/>
      <c r="G67" s="34">
        <v>6.375</v>
      </c>
      <c r="H67" s="35"/>
      <c r="I67" s="35"/>
      <c r="J67" s="36"/>
      <c r="K67" s="37"/>
      <c r="L67" s="34">
        <v>6.5</v>
      </c>
      <c r="M67" s="35"/>
      <c r="N67" s="35"/>
      <c r="O67" s="35"/>
      <c r="P67" s="37"/>
    </row>
    <row r="68" spans="2:21">
      <c r="B68" s="34">
        <v>6.25</v>
      </c>
      <c r="C68" s="35"/>
      <c r="D68" s="35"/>
      <c r="E68" s="36"/>
      <c r="F68" s="37"/>
      <c r="G68" s="34">
        <v>6.5</v>
      </c>
      <c r="H68" s="35"/>
      <c r="I68" s="35"/>
      <c r="J68" s="36"/>
      <c r="K68" s="37"/>
      <c r="L68" s="34"/>
      <c r="M68" s="35"/>
      <c r="N68" s="35"/>
      <c r="O68" s="35"/>
      <c r="P68" s="37"/>
    </row>
    <row r="69" spans="2:21">
      <c r="B69" s="34">
        <v>6.375</v>
      </c>
      <c r="C69" s="35"/>
      <c r="D69" s="35"/>
      <c r="E69" s="36"/>
      <c r="F69" s="37"/>
      <c r="G69" s="34"/>
      <c r="H69" s="35"/>
      <c r="I69" s="35"/>
      <c r="J69" s="36"/>
      <c r="K69" s="37"/>
      <c r="L69" s="34"/>
      <c r="M69" s="35"/>
      <c r="N69" s="35"/>
      <c r="O69" s="35"/>
      <c r="P69" s="37"/>
    </row>
    <row r="70" spans="2:21">
      <c r="B70" s="34">
        <v>6.5</v>
      </c>
      <c r="C70" s="35"/>
      <c r="D70" s="35"/>
      <c r="E70" s="36"/>
      <c r="F70" s="37"/>
      <c r="G70" s="34"/>
      <c r="H70" s="35"/>
      <c r="I70" s="35"/>
      <c r="J70" s="36"/>
      <c r="K70" s="37"/>
      <c r="L70" s="34"/>
      <c r="M70" s="35"/>
      <c r="N70" s="35"/>
      <c r="O70" s="35"/>
      <c r="P70" s="37"/>
    </row>
    <row r="71" spans="2:21">
      <c r="B71" s="34" t="s">
        <v>50</v>
      </c>
      <c r="C71" s="35" t="s">
        <v>50</v>
      </c>
      <c r="D71" s="35" t="s">
        <v>50</v>
      </c>
      <c r="E71" s="36" t="s">
        <v>50</v>
      </c>
      <c r="F71" s="37" t="s">
        <v>50</v>
      </c>
      <c r="G71" s="34" t="s">
        <v>50</v>
      </c>
      <c r="H71" s="35" t="s">
        <v>50</v>
      </c>
      <c r="I71" s="35" t="s">
        <v>50</v>
      </c>
      <c r="J71" s="36" t="s">
        <v>50</v>
      </c>
      <c r="K71" s="37" t="s">
        <v>50</v>
      </c>
      <c r="L71" s="34" t="s">
        <v>50</v>
      </c>
      <c r="M71" s="35" t="s">
        <v>50</v>
      </c>
      <c r="N71" s="35" t="s">
        <v>50</v>
      </c>
      <c r="O71" s="35" t="s">
        <v>50</v>
      </c>
      <c r="P71" s="37" t="s">
        <v>50</v>
      </c>
    </row>
    <row r="72" spans="2:21">
      <c r="B72" s="34" t="s">
        <v>50</v>
      </c>
      <c r="C72" s="35" t="s">
        <v>50</v>
      </c>
      <c r="D72" s="35" t="s">
        <v>50</v>
      </c>
      <c r="E72" s="36" t="s">
        <v>50</v>
      </c>
      <c r="F72" s="37" t="s">
        <v>50</v>
      </c>
      <c r="G72" s="34" t="s">
        <v>50</v>
      </c>
      <c r="H72" s="35" t="s">
        <v>50</v>
      </c>
      <c r="I72" s="35" t="s">
        <v>50</v>
      </c>
      <c r="J72" s="36" t="s">
        <v>50</v>
      </c>
      <c r="K72" s="37" t="s">
        <v>50</v>
      </c>
      <c r="L72" s="34" t="s">
        <v>50</v>
      </c>
      <c r="M72" s="35" t="s">
        <v>50</v>
      </c>
      <c r="N72" s="35" t="s">
        <v>50</v>
      </c>
      <c r="O72" s="35" t="s">
        <v>50</v>
      </c>
      <c r="P72" s="37" t="s">
        <v>50</v>
      </c>
    </row>
    <row r="73" spans="2:21" ht="15.75" thickBot="1">
      <c r="B73" s="38" t="s">
        <v>50</v>
      </c>
      <c r="C73" s="39" t="s">
        <v>50</v>
      </c>
      <c r="D73" s="39" t="s">
        <v>50</v>
      </c>
      <c r="E73" s="40" t="s">
        <v>50</v>
      </c>
      <c r="F73" s="41" t="s">
        <v>50</v>
      </c>
      <c r="G73" s="38" t="s">
        <v>50</v>
      </c>
      <c r="H73" s="39" t="s">
        <v>50</v>
      </c>
      <c r="I73" s="39" t="s">
        <v>50</v>
      </c>
      <c r="J73" s="40" t="s">
        <v>50</v>
      </c>
      <c r="K73" s="41" t="s">
        <v>50</v>
      </c>
      <c r="L73" s="38" t="s">
        <v>50</v>
      </c>
      <c r="M73" s="39" t="s">
        <v>50</v>
      </c>
      <c r="N73" s="39" t="s">
        <v>50</v>
      </c>
      <c r="O73" s="40" t="s">
        <v>50</v>
      </c>
      <c r="P73" s="41" t="s">
        <v>50</v>
      </c>
    </row>
    <row r="74" spans="2:21" ht="15.75" thickBot="1">
      <c r="B74" s="42">
        <v>0</v>
      </c>
      <c r="C74" s="20" t="s">
        <v>515</v>
      </c>
      <c r="D74" s="20">
        <v>0</v>
      </c>
      <c r="E74" s="20">
        <v>0</v>
      </c>
      <c r="F74" s="20">
        <v>0</v>
      </c>
      <c r="G74" s="20">
        <v>0</v>
      </c>
      <c r="H74" s="20" t="s">
        <v>516</v>
      </c>
      <c r="I74" s="20">
        <v>0</v>
      </c>
      <c r="J74" s="20">
        <v>0</v>
      </c>
      <c r="K74" s="20">
        <v>0</v>
      </c>
      <c r="L74" s="20">
        <v>0</v>
      </c>
      <c r="M74" s="20" t="s">
        <v>517</v>
      </c>
      <c r="N74" s="20">
        <v>0</v>
      </c>
      <c r="O74" s="20">
        <v>0</v>
      </c>
      <c r="P74" s="43">
        <v>0</v>
      </c>
    </row>
    <row r="75" spans="2:21" ht="15.75">
      <c r="B75" s="1799" t="s">
        <v>512</v>
      </c>
      <c r="C75" s="1800"/>
      <c r="D75" s="1800"/>
      <c r="E75" s="1800"/>
      <c r="F75" s="1801"/>
      <c r="G75" s="1799" t="s">
        <v>513</v>
      </c>
      <c r="H75" s="1800"/>
      <c r="I75" s="1800"/>
      <c r="J75" s="1800"/>
      <c r="K75" s="1801"/>
      <c r="L75" s="1799" t="s">
        <v>514</v>
      </c>
      <c r="M75" s="1800"/>
      <c r="N75" s="1800"/>
      <c r="O75" s="1800"/>
      <c r="P75" s="1801"/>
    </row>
    <row r="76" spans="2:21" ht="15.75" thickBot="1">
      <c r="B76" s="24" t="s">
        <v>17</v>
      </c>
      <c r="C76" s="25" t="s">
        <v>18</v>
      </c>
      <c r="D76" s="26" t="s">
        <v>19</v>
      </c>
      <c r="E76" s="27" t="s">
        <v>20</v>
      </c>
      <c r="F76" s="28" t="s">
        <v>21</v>
      </c>
      <c r="G76" s="24" t="s">
        <v>17</v>
      </c>
      <c r="H76" s="25" t="s">
        <v>18</v>
      </c>
      <c r="I76" s="26" t="s">
        <v>19</v>
      </c>
      <c r="J76" s="27" t="s">
        <v>20</v>
      </c>
      <c r="K76" s="28" t="s">
        <v>21</v>
      </c>
      <c r="L76" s="24" t="s">
        <v>17</v>
      </c>
      <c r="M76" s="25" t="s">
        <v>18</v>
      </c>
      <c r="N76" s="26" t="s">
        <v>19</v>
      </c>
      <c r="O76" s="27" t="s">
        <v>20</v>
      </c>
      <c r="P76" s="28" t="s">
        <v>21</v>
      </c>
    </row>
    <row r="77" spans="2:21">
      <c r="B77" s="30">
        <v>4.625</v>
      </c>
      <c r="C77" s="31"/>
      <c r="D77" s="31"/>
      <c r="E77" s="32"/>
      <c r="F77" s="33"/>
      <c r="G77" s="30">
        <v>4.875</v>
      </c>
      <c r="H77" s="31"/>
      <c r="I77" s="31"/>
      <c r="J77" s="32"/>
      <c r="K77" s="33"/>
      <c r="L77" s="30">
        <v>5</v>
      </c>
      <c r="M77" s="31"/>
      <c r="N77" s="31"/>
      <c r="O77" s="31"/>
      <c r="P77" s="33"/>
      <c r="Q77" s="23"/>
      <c r="R77" s="23"/>
      <c r="S77" s="23"/>
    </row>
    <row r="78" spans="2:21">
      <c r="B78" s="34">
        <v>4.75</v>
      </c>
      <c r="C78" s="35"/>
      <c r="D78" s="35"/>
      <c r="E78" s="36"/>
      <c r="F78" s="37"/>
      <c r="G78" s="34">
        <v>5</v>
      </c>
      <c r="H78" s="35"/>
      <c r="I78" s="35"/>
      <c r="J78" s="36"/>
      <c r="K78" s="37"/>
      <c r="L78" s="34">
        <v>5.125</v>
      </c>
      <c r="M78" s="35"/>
      <c r="N78" s="35"/>
      <c r="O78" s="35"/>
      <c r="P78" s="37"/>
      <c r="Q78" s="23"/>
      <c r="R78" s="23"/>
      <c r="S78" s="23"/>
      <c r="U78" s="23"/>
    </row>
    <row r="79" spans="2:21">
      <c r="B79" s="34">
        <v>4.875</v>
      </c>
      <c r="C79" s="35"/>
      <c r="D79" s="35"/>
      <c r="E79" s="36"/>
      <c r="F79" s="37"/>
      <c r="G79" s="34">
        <v>5.125</v>
      </c>
      <c r="H79" s="35"/>
      <c r="I79" s="35"/>
      <c r="J79" s="36"/>
      <c r="K79" s="37"/>
      <c r="L79" s="34">
        <v>5.25</v>
      </c>
      <c r="M79" s="35"/>
      <c r="N79" s="35"/>
      <c r="O79" s="35"/>
      <c r="P79" s="37"/>
      <c r="Q79" s="23"/>
      <c r="R79" s="23"/>
      <c r="S79" s="23"/>
      <c r="U79" s="23"/>
    </row>
    <row r="80" spans="2:21">
      <c r="B80" s="34">
        <v>5</v>
      </c>
      <c r="C80" s="35"/>
      <c r="D80" s="35"/>
      <c r="E80" s="36"/>
      <c r="F80" s="37"/>
      <c r="G80" s="34">
        <v>5.25</v>
      </c>
      <c r="H80" s="35"/>
      <c r="I80" s="35"/>
      <c r="J80" s="36"/>
      <c r="K80" s="37"/>
      <c r="L80" s="34">
        <v>5.375</v>
      </c>
      <c r="M80" s="35"/>
      <c r="N80" s="35"/>
      <c r="O80" s="35"/>
      <c r="P80" s="37"/>
      <c r="Q80" s="23"/>
      <c r="R80" s="23"/>
      <c r="S80" s="23"/>
      <c r="U80" s="23"/>
    </row>
    <row r="81" spans="2:21">
      <c r="B81" s="34">
        <v>5.125</v>
      </c>
      <c r="C81" s="35"/>
      <c r="D81" s="35"/>
      <c r="E81" s="36"/>
      <c r="F81" s="37"/>
      <c r="G81" s="34">
        <v>5.375</v>
      </c>
      <c r="H81" s="35"/>
      <c r="I81" s="35"/>
      <c r="J81" s="36"/>
      <c r="K81" s="37"/>
      <c r="L81" s="34">
        <v>5.5</v>
      </c>
      <c r="M81" s="35"/>
      <c r="N81" s="35"/>
      <c r="O81" s="35"/>
      <c r="P81" s="37"/>
      <c r="Q81" s="23"/>
      <c r="R81" s="23"/>
      <c r="S81" s="23"/>
      <c r="U81" s="23"/>
    </row>
    <row r="82" spans="2:21">
      <c r="B82" s="34">
        <v>5.25</v>
      </c>
      <c r="C82" s="35"/>
      <c r="D82" s="35"/>
      <c r="E82" s="36"/>
      <c r="F82" s="37"/>
      <c r="G82" s="34">
        <v>5.5</v>
      </c>
      <c r="H82" s="35"/>
      <c r="I82" s="35"/>
      <c r="J82" s="36"/>
      <c r="K82" s="37"/>
      <c r="L82" s="34">
        <v>5.625</v>
      </c>
      <c r="M82" s="35"/>
      <c r="N82" s="35"/>
      <c r="O82" s="35"/>
      <c r="P82" s="37"/>
      <c r="Q82" s="23"/>
      <c r="R82" s="23"/>
      <c r="S82" s="23"/>
      <c r="U82" s="23"/>
    </row>
    <row r="83" spans="2:21">
      <c r="B83" s="34">
        <v>5.375</v>
      </c>
      <c r="C83" s="35"/>
      <c r="D83" s="35"/>
      <c r="E83" s="36"/>
      <c r="F83" s="37"/>
      <c r="G83" s="34">
        <v>5.625</v>
      </c>
      <c r="H83" s="35"/>
      <c r="I83" s="35"/>
      <c r="J83" s="36"/>
      <c r="K83" s="37"/>
      <c r="L83" s="34">
        <v>5.75</v>
      </c>
      <c r="M83" s="35"/>
      <c r="N83" s="35"/>
      <c r="O83" s="35"/>
      <c r="P83" s="37"/>
      <c r="U83" s="23"/>
    </row>
    <row r="84" spans="2:21">
      <c r="B84" s="34">
        <v>5.5</v>
      </c>
      <c r="C84" s="35"/>
      <c r="D84" s="35"/>
      <c r="E84" s="36"/>
      <c r="F84" s="37"/>
      <c r="G84" s="34">
        <v>5.75</v>
      </c>
      <c r="H84" s="35"/>
      <c r="I84" s="35"/>
      <c r="J84" s="36"/>
      <c r="K84" s="37"/>
      <c r="L84" s="34">
        <v>5.875</v>
      </c>
      <c r="M84" s="35"/>
      <c r="N84" s="35"/>
      <c r="O84" s="35"/>
      <c r="P84" s="37"/>
      <c r="U84" s="23"/>
    </row>
    <row r="85" spans="2:21">
      <c r="B85" s="34">
        <v>5.625</v>
      </c>
      <c r="C85" s="35"/>
      <c r="D85" s="35"/>
      <c r="E85" s="36"/>
      <c r="F85" s="37"/>
      <c r="G85" s="34">
        <v>5.875</v>
      </c>
      <c r="H85" s="35"/>
      <c r="I85" s="35"/>
      <c r="J85" s="36"/>
      <c r="K85" s="37"/>
      <c r="L85" s="34">
        <v>6</v>
      </c>
      <c r="M85" s="35"/>
      <c r="N85" s="35"/>
      <c r="O85" s="35"/>
      <c r="P85" s="37"/>
    </row>
    <row r="86" spans="2:21">
      <c r="B86" s="34">
        <v>5.75</v>
      </c>
      <c r="C86" s="35"/>
      <c r="D86" s="35"/>
      <c r="E86" s="36"/>
      <c r="F86" s="37"/>
      <c r="G86" s="34">
        <v>6</v>
      </c>
      <c r="H86" s="35"/>
      <c r="I86" s="35"/>
      <c r="J86" s="36"/>
      <c r="K86" s="37"/>
      <c r="L86" s="34">
        <v>6.125</v>
      </c>
      <c r="M86" s="35"/>
      <c r="N86" s="35"/>
      <c r="O86" s="35"/>
      <c r="P86" s="37"/>
    </row>
    <row r="87" spans="2:21">
      <c r="B87" s="34">
        <v>5.875</v>
      </c>
      <c r="C87" s="35"/>
      <c r="D87" s="35"/>
      <c r="E87" s="36"/>
      <c r="F87" s="37"/>
      <c r="G87" s="34">
        <v>6.125</v>
      </c>
      <c r="H87" s="35"/>
      <c r="I87" s="35"/>
      <c r="J87" s="36"/>
      <c r="K87" s="37"/>
      <c r="L87" s="34">
        <v>6.25</v>
      </c>
      <c r="M87" s="35"/>
      <c r="N87" s="35"/>
      <c r="O87" s="35"/>
      <c r="P87" s="37"/>
    </row>
    <row r="88" spans="2:21">
      <c r="B88" s="34">
        <v>6</v>
      </c>
      <c r="C88" s="35"/>
      <c r="D88" s="35"/>
      <c r="E88" s="36"/>
      <c r="F88" s="37"/>
      <c r="G88" s="34">
        <v>6.25</v>
      </c>
      <c r="H88" s="35"/>
      <c r="I88" s="35"/>
      <c r="J88" s="36"/>
      <c r="K88" s="37"/>
      <c r="L88" s="34">
        <v>6.375</v>
      </c>
      <c r="M88" s="35"/>
      <c r="N88" s="35"/>
      <c r="O88" s="35"/>
      <c r="P88" s="37"/>
    </row>
    <row r="89" spans="2:21">
      <c r="B89" s="34">
        <v>6.125</v>
      </c>
      <c r="C89" s="35"/>
      <c r="D89" s="35"/>
      <c r="E89" s="36"/>
      <c r="F89" s="37"/>
      <c r="G89" s="34">
        <v>6.375</v>
      </c>
      <c r="H89" s="35"/>
      <c r="I89" s="35"/>
      <c r="J89" s="36"/>
      <c r="K89" s="37"/>
      <c r="L89" s="34">
        <v>6.5</v>
      </c>
      <c r="M89" s="35"/>
      <c r="N89" s="35"/>
      <c r="O89" s="35"/>
      <c r="P89" s="37"/>
    </row>
    <row r="90" spans="2:21">
      <c r="B90" s="34">
        <v>6.25</v>
      </c>
      <c r="C90" s="35"/>
      <c r="D90" s="35"/>
      <c r="E90" s="36"/>
      <c r="F90" s="37"/>
      <c r="G90" s="34"/>
      <c r="H90" s="35"/>
      <c r="I90" s="35"/>
      <c r="J90" s="36"/>
      <c r="K90" s="37"/>
      <c r="L90" s="34"/>
      <c r="M90" s="35"/>
      <c r="N90" s="35"/>
      <c r="O90" s="35"/>
      <c r="P90" s="37"/>
    </row>
    <row r="91" spans="2:21">
      <c r="B91" s="34">
        <v>6.375</v>
      </c>
      <c r="C91" s="35"/>
      <c r="D91" s="35"/>
      <c r="E91" s="36"/>
      <c r="F91" s="37"/>
      <c r="G91" s="34"/>
      <c r="H91" s="35"/>
      <c r="I91" s="35"/>
      <c r="J91" s="36"/>
      <c r="K91" s="37"/>
      <c r="L91" s="34"/>
      <c r="M91" s="35"/>
      <c r="N91" s="35"/>
      <c r="O91" s="35"/>
      <c r="P91" s="37"/>
    </row>
    <row r="92" spans="2:21">
      <c r="B92" s="34">
        <v>6.5</v>
      </c>
      <c r="C92" s="35"/>
      <c r="D92" s="35"/>
      <c r="E92" s="36"/>
      <c r="F92" s="37"/>
      <c r="G92" s="34"/>
      <c r="H92" s="35"/>
      <c r="I92" s="35"/>
      <c r="J92" s="36"/>
      <c r="K92" s="37"/>
      <c r="L92" s="34"/>
      <c r="M92" s="35"/>
      <c r="N92" s="35"/>
      <c r="O92" s="35"/>
      <c r="P92" s="37"/>
    </row>
    <row r="93" spans="2:21">
      <c r="B93" s="34" t="s">
        <v>50</v>
      </c>
      <c r="C93" s="35" t="s">
        <v>50</v>
      </c>
      <c r="D93" s="35" t="s">
        <v>50</v>
      </c>
      <c r="E93" s="36" t="s">
        <v>50</v>
      </c>
      <c r="F93" s="37"/>
      <c r="G93" s="34" t="s">
        <v>50</v>
      </c>
      <c r="H93" s="35" t="s">
        <v>50</v>
      </c>
      <c r="I93" s="35" t="s">
        <v>50</v>
      </c>
      <c r="J93" s="36" t="s">
        <v>50</v>
      </c>
      <c r="K93" s="37" t="s">
        <v>50</v>
      </c>
      <c r="L93" s="34" t="s">
        <v>50</v>
      </c>
      <c r="M93" s="35" t="s">
        <v>50</v>
      </c>
      <c r="N93" s="35" t="s">
        <v>50</v>
      </c>
      <c r="O93" s="35" t="s">
        <v>50</v>
      </c>
      <c r="P93" s="37" t="s">
        <v>50</v>
      </c>
    </row>
    <row r="94" spans="2:21">
      <c r="B94" s="34" t="s">
        <v>50</v>
      </c>
      <c r="C94" s="35" t="s">
        <v>50</v>
      </c>
      <c r="D94" s="35" t="s">
        <v>50</v>
      </c>
      <c r="E94" s="36" t="s">
        <v>50</v>
      </c>
      <c r="F94" s="37" t="s">
        <v>50</v>
      </c>
      <c r="G94" s="34" t="s">
        <v>50</v>
      </c>
      <c r="H94" s="35" t="s">
        <v>50</v>
      </c>
      <c r="I94" s="35" t="s">
        <v>50</v>
      </c>
      <c r="J94" s="36" t="s">
        <v>50</v>
      </c>
      <c r="K94" s="37" t="s">
        <v>50</v>
      </c>
      <c r="L94" s="34" t="s">
        <v>50</v>
      </c>
      <c r="M94" s="35" t="s">
        <v>50</v>
      </c>
      <c r="N94" s="35" t="s">
        <v>50</v>
      </c>
      <c r="O94" s="35" t="s">
        <v>50</v>
      </c>
      <c r="P94" s="37" t="s">
        <v>50</v>
      </c>
    </row>
    <row r="95" spans="2:21" ht="15.75" thickBot="1">
      <c r="B95" s="38" t="s">
        <v>50</v>
      </c>
      <c r="C95" s="39" t="s">
        <v>50</v>
      </c>
      <c r="D95" s="39" t="s">
        <v>50</v>
      </c>
      <c r="E95" s="40" t="s">
        <v>50</v>
      </c>
      <c r="F95" s="41" t="s">
        <v>50</v>
      </c>
      <c r="G95" s="38" t="s">
        <v>50</v>
      </c>
      <c r="H95" s="39" t="s">
        <v>50</v>
      </c>
      <c r="I95" s="39" t="s">
        <v>50</v>
      </c>
      <c r="J95" s="40" t="s">
        <v>50</v>
      </c>
      <c r="K95" s="41" t="s">
        <v>50</v>
      </c>
      <c r="L95" s="38" t="s">
        <v>50</v>
      </c>
      <c r="M95" s="39" t="s">
        <v>50</v>
      </c>
      <c r="N95" s="39" t="s">
        <v>50</v>
      </c>
      <c r="O95" s="40" t="s">
        <v>50</v>
      </c>
      <c r="P95" s="41" t="s">
        <v>50</v>
      </c>
    </row>
    <row r="96" spans="2:21" ht="33.6" customHeight="1" thickBot="1">
      <c r="B96" s="1"/>
      <c r="C96" s="2"/>
      <c r="D96" s="2"/>
      <c r="E96" s="2"/>
      <c r="F96" s="2"/>
      <c r="G96" s="2"/>
      <c r="H96" s="2"/>
      <c r="I96" s="1653" t="s">
        <v>0</v>
      </c>
      <c r="J96" s="1653"/>
      <c r="K96" s="1653"/>
      <c r="L96" s="1653"/>
      <c r="M96" s="1653"/>
      <c r="N96" s="1653"/>
      <c r="O96" s="1653"/>
      <c r="P96" s="1654"/>
    </row>
    <row r="97" spans="2:21" ht="15.75">
      <c r="N97" s="1613">
        <f>N2</f>
        <v>45070</v>
      </c>
      <c r="O97" s="1613"/>
      <c r="P97" s="44" t="str">
        <f>P2</f>
        <v>PST</v>
      </c>
    </row>
    <row r="98" spans="2:21" ht="26.25">
      <c r="G98" s="1614" t="s">
        <v>2</v>
      </c>
      <c r="H98" s="1614"/>
      <c r="I98" s="1614"/>
      <c r="J98" s="1614"/>
      <c r="K98" s="1614"/>
      <c r="N98" s="1615" t="str">
        <f>N3</f>
        <v>Lock Desk:   (888) 585-6264</v>
      </c>
      <c r="O98" s="1616"/>
      <c r="P98" s="1617"/>
      <c r="Q98" s="8"/>
    </row>
    <row r="99" spans="2:21" ht="28.5">
      <c r="G99" s="1618" t="s">
        <v>4</v>
      </c>
      <c r="H99" s="1619"/>
      <c r="I99" s="1619"/>
      <c r="J99" s="1619"/>
      <c r="K99" s="1619"/>
      <c r="N99" s="1620" t="str">
        <f>L5</f>
        <v>Lock Desk Available Until 5:00 PM PST</v>
      </c>
      <c r="O99" s="1621"/>
      <c r="P99" s="1622"/>
      <c r="Q99" s="9"/>
    </row>
    <row r="100" spans="2:21" ht="15.75">
      <c r="B100" s="11" t="s">
        <v>6</v>
      </c>
      <c r="F100" s="12" t="str">
        <f>$F$5</f>
        <v>NMLS:1647860 DRE:01136153</v>
      </c>
      <c r="N100" s="1615" t="str">
        <f>N4</f>
        <v>Sales Support:  (888) 585-6264</v>
      </c>
      <c r="O100" s="1616"/>
      <c r="P100" s="1617"/>
    </row>
    <row r="101" spans="2:21" ht="8.25" customHeight="1" thickBot="1">
      <c r="B101" s="45"/>
      <c r="C101" s="46"/>
      <c r="D101" s="46"/>
      <c r="P101" s="10"/>
    </row>
    <row r="102" spans="2:21" ht="31.5" thickBot="1">
      <c r="B102" s="1796" t="s">
        <v>34</v>
      </c>
      <c r="C102" s="1797"/>
      <c r="D102" s="1797"/>
      <c r="E102" s="1797"/>
      <c r="F102" s="1797"/>
      <c r="G102" s="1797"/>
      <c r="H102" s="1797"/>
      <c r="I102" s="1797"/>
      <c r="J102" s="1797"/>
      <c r="K102" s="1797"/>
      <c r="L102" s="1797"/>
      <c r="M102" s="1797"/>
      <c r="N102" s="1797"/>
      <c r="O102" s="1797"/>
      <c r="P102" s="1798"/>
    </row>
    <row r="103" spans="2:21" ht="15.75" thickBot="1">
      <c r="B103" s="42"/>
      <c r="C103" s="20" t="s">
        <v>35</v>
      </c>
      <c r="D103" s="20"/>
      <c r="E103" s="20"/>
      <c r="F103" s="20"/>
      <c r="G103" s="20"/>
      <c r="H103" s="20" t="s">
        <v>36</v>
      </c>
      <c r="I103" s="20"/>
      <c r="J103" s="20"/>
      <c r="K103" s="20"/>
      <c r="L103" s="20"/>
      <c r="M103" s="20" t="s">
        <v>37</v>
      </c>
      <c r="N103" s="20"/>
      <c r="O103" s="20"/>
      <c r="P103" s="43"/>
    </row>
    <row r="104" spans="2:21" ht="15.75">
      <c r="B104" s="1793" t="s">
        <v>14</v>
      </c>
      <c r="C104" s="1794"/>
      <c r="D104" s="1794"/>
      <c r="E104" s="1794"/>
      <c r="F104" s="1795"/>
      <c r="G104" s="1793" t="s">
        <v>15</v>
      </c>
      <c r="H104" s="1794"/>
      <c r="I104" s="1794"/>
      <c r="J104" s="1794"/>
      <c r="K104" s="1795"/>
      <c r="L104" s="1793" t="s">
        <v>16</v>
      </c>
      <c r="M104" s="1794"/>
      <c r="N104" s="1794"/>
      <c r="O104" s="1794"/>
      <c r="P104" s="1795"/>
    </row>
    <row r="105" spans="2:21" ht="15.75" thickBot="1">
      <c r="B105" s="24" t="s">
        <v>17</v>
      </c>
      <c r="C105" s="25" t="s">
        <v>18</v>
      </c>
      <c r="D105" s="26" t="s">
        <v>19</v>
      </c>
      <c r="E105" s="27" t="s">
        <v>20</v>
      </c>
      <c r="F105" s="28" t="s">
        <v>21</v>
      </c>
      <c r="G105" s="24" t="s">
        <v>17</v>
      </c>
      <c r="H105" s="25" t="s">
        <v>18</v>
      </c>
      <c r="I105" s="26" t="s">
        <v>19</v>
      </c>
      <c r="J105" s="27" t="s">
        <v>20</v>
      </c>
      <c r="K105" s="28" t="s">
        <v>21</v>
      </c>
      <c r="L105" s="24" t="s">
        <v>17</v>
      </c>
      <c r="M105" s="25" t="s">
        <v>18</v>
      </c>
      <c r="N105" s="26" t="s">
        <v>19</v>
      </c>
      <c r="O105" s="27" t="s">
        <v>20</v>
      </c>
      <c r="P105" s="28" t="s">
        <v>21</v>
      </c>
      <c r="Q105" s="23"/>
    </row>
    <row r="106" spans="2:21">
      <c r="B106" s="30">
        <v>5.25</v>
      </c>
      <c r="C106" s="31">
        <f>SUM('PHH Calc Sheet'!B66-'PHH Calc Sheet'!$V66)</f>
        <v>98.205733818387785</v>
      </c>
      <c r="D106" s="31">
        <f>SUM('PHH Calc Sheet'!C66-'PHH Calc Sheet'!$V66)</f>
        <v>98.245733818387777</v>
      </c>
      <c r="E106" s="32">
        <f>SUM('PHH Calc Sheet'!D66-'PHH Calc Sheet'!$V66)</f>
        <v>98.235733818387786</v>
      </c>
      <c r="F106" s="33">
        <f>SUM('PHH Calc Sheet'!E66-'PHH Calc Sheet'!$V66)</f>
        <v>98.225733818387781</v>
      </c>
      <c r="G106" s="30">
        <v>4.75</v>
      </c>
      <c r="H106" s="31">
        <f>SUM('PHH Calc Sheet'!Q66-'PHH Calc Sheet'!$V66)</f>
        <v>96.854056694500585</v>
      </c>
      <c r="I106" s="31">
        <f>SUM('PHH Calc Sheet'!R66-'PHH Calc Sheet'!$V66)</f>
        <v>96.69605406998889</v>
      </c>
      <c r="J106" s="32">
        <f>SUM('PHH Calc Sheet'!S66-'PHH Calc Sheet'!$V66)</f>
        <v>96.53805144547718</v>
      </c>
      <c r="K106" s="33">
        <f>SUM('PHH Calc Sheet'!T66-'PHH Calc Sheet'!$V66)</f>
        <v>96.380048820965484</v>
      </c>
      <c r="L106" s="30">
        <v>4.125</v>
      </c>
      <c r="M106" s="31">
        <f>SUM('PHH Calc Sheet'!C96-'PHH Calc Sheet'!$V96)</f>
        <v>96.68142640441728</v>
      </c>
      <c r="N106" s="31">
        <f>SUM('PHH Calc Sheet'!D96-'PHH Calc Sheet'!$V96)</f>
        <v>96.6204315313704</v>
      </c>
      <c r="O106" s="32">
        <f>SUM('PHH Calc Sheet'!E96-'PHH Calc Sheet'!$V96)</f>
        <v>96.559436658323492</v>
      </c>
      <c r="P106" s="33">
        <f>SUM('PHH Calc Sheet'!F96-'PHH Calc Sheet'!$V96)</f>
        <v>96.498441785276682</v>
      </c>
      <c r="Q106" s="23"/>
      <c r="R106" s="23"/>
      <c r="S106" s="23"/>
    </row>
    <row r="107" spans="2:21">
      <c r="B107" s="34">
        <f>SUM(B106+0.125)</f>
        <v>5.375</v>
      </c>
      <c r="C107" s="35">
        <f>SUM('PHH Calc Sheet'!B67-'PHH Calc Sheet'!$V67)</f>
        <v>98.674580996296086</v>
      </c>
      <c r="D107" s="35">
        <f>SUM('PHH Calc Sheet'!C67-'PHH Calc Sheet'!$V67)</f>
        <v>98.696850283405482</v>
      </c>
      <c r="E107" s="36">
        <f>SUM('PHH Calc Sheet'!D67-'PHH Calc Sheet'!$V67)</f>
        <v>98.667853091022693</v>
      </c>
      <c r="F107" s="37">
        <f>SUM('PHH Calc Sheet'!E67-'PHH Calc Sheet'!$V67)</f>
        <v>98.638855898639889</v>
      </c>
      <c r="G107" s="34">
        <f>SUM(G106+0.125)</f>
        <v>4.875</v>
      </c>
      <c r="H107" s="35">
        <f>SUM('PHH Calc Sheet'!Q67-'PHH Calc Sheet'!$V67)</f>
        <v>97.388179405288696</v>
      </c>
      <c r="I107" s="35">
        <f>SUM('PHH Calc Sheet'!R67-'PHH Calc Sheet'!$V67)</f>
        <v>97.230176780777001</v>
      </c>
      <c r="J107" s="36">
        <f>SUM('PHH Calc Sheet'!S67-'PHH Calc Sheet'!$V67)</f>
        <v>97.072174156265291</v>
      </c>
      <c r="K107" s="37">
        <f>SUM('PHH Calc Sheet'!T67-'PHH Calc Sheet'!$V67)</f>
        <v>96.914171531753595</v>
      </c>
      <c r="L107" s="34">
        <f>SUM(L106+0.125)</f>
        <v>4.25</v>
      </c>
      <c r="M107" s="35">
        <f>SUM('PHH Calc Sheet'!C97-'PHH Calc Sheet'!$V97)</f>
        <v>97.122550133694091</v>
      </c>
      <c r="N107" s="35">
        <f>SUM('PHH Calc Sheet'!D97-'PHH Calc Sheet'!$V97)</f>
        <v>97.05754982851829</v>
      </c>
      <c r="O107" s="36">
        <f>SUM('PHH Calc Sheet'!E97-'PHH Calc Sheet'!$V97)</f>
        <v>96.99254952334249</v>
      </c>
      <c r="P107" s="37">
        <f>SUM('PHH Calc Sheet'!F97-'PHH Calc Sheet'!$V97)</f>
        <v>96.927549218166689</v>
      </c>
      <c r="Q107" s="23"/>
      <c r="R107" s="23"/>
      <c r="S107" s="23"/>
      <c r="U107" s="23"/>
    </row>
    <row r="108" spans="2:21">
      <c r="B108" s="34">
        <f t="shared" ref="B108:B124" si="6">SUM(B107+0.125)</f>
        <v>5.5</v>
      </c>
      <c r="C108" s="35">
        <f>SUM('PHH Calc Sheet'!B68-'PHH Calc Sheet'!$V68)</f>
        <v>99.100870210815785</v>
      </c>
      <c r="D108" s="35">
        <f>SUM('PHH Calc Sheet'!C68-'PHH Calc Sheet'!$V68)</f>
        <v>99.116602632690785</v>
      </c>
      <c r="E108" s="36">
        <f>SUM('PHH Calc Sheet'!D68-'PHH Calc Sheet'!$V68)</f>
        <v>99.080601656128295</v>
      </c>
      <c r="F108" s="37">
        <f>SUM('PHH Calc Sheet'!E68-'PHH Calc Sheet'!$V68)</f>
        <v>99.044600679565789</v>
      </c>
      <c r="G108" s="34">
        <f t="shared" ref="G108:G124" si="7">SUM(G107+0.125)</f>
        <v>5</v>
      </c>
      <c r="H108" s="35">
        <f>SUM('PHH Calc Sheet'!Q68-'PHH Calc Sheet'!$V68)</f>
        <v>97.893780165650284</v>
      </c>
      <c r="I108" s="35">
        <f>SUM('PHH Calc Sheet'!R68-'PHH Calc Sheet'!$V68)</f>
        <v>97.730780287720606</v>
      </c>
      <c r="J108" s="36">
        <f>SUM('PHH Calc Sheet'!S68-'PHH Calc Sheet'!$V68)</f>
        <v>97.567780409790899</v>
      </c>
      <c r="K108" s="37">
        <f>SUM('PHH Calc Sheet'!T68-'PHH Calc Sheet'!$V68)</f>
        <v>97.404780531861192</v>
      </c>
      <c r="L108" s="34">
        <f t="shared" ref="L108:L124" si="8">SUM(L107+0.125)</f>
        <v>4.375</v>
      </c>
      <c r="M108" s="35">
        <f>SUM('PHH Calc Sheet'!C98-'PHH Calc Sheet'!$V98)</f>
        <v>97.5758175805598</v>
      </c>
      <c r="N108" s="35">
        <f>SUM('PHH Calc Sheet'!D98-'PHH Calc Sheet'!$V98)</f>
        <v>97.505820021966002</v>
      </c>
      <c r="O108" s="36">
        <f>SUM('PHH Calc Sheet'!E98-'PHH Calc Sheet'!$V98)</f>
        <v>97.435822463372304</v>
      </c>
      <c r="P108" s="37">
        <f>SUM('PHH Calc Sheet'!F98-'PHH Calc Sheet'!$V98)</f>
        <v>97.365824904778492</v>
      </c>
      <c r="Q108" s="23"/>
      <c r="R108" s="23"/>
      <c r="S108" s="23"/>
      <c r="U108" s="23"/>
    </row>
    <row r="109" spans="2:21">
      <c r="B109" s="34">
        <f t="shared" si="6"/>
        <v>5.625</v>
      </c>
      <c r="C109" s="35">
        <f>SUM('PHH Calc Sheet'!B69-'PHH Calc Sheet'!$V69)</f>
        <v>99.541872925443982</v>
      </c>
      <c r="D109" s="35">
        <f>SUM('PHH Calc Sheet'!C69-'PHH Calc Sheet'!$V69)</f>
        <v>99.553874064766987</v>
      </c>
      <c r="E109" s="36">
        <f>SUM('PHH Calc Sheet'!D69-'PHH Calc Sheet'!$V69)</f>
        <v>99.513875285469993</v>
      </c>
      <c r="F109" s="37">
        <f>SUM('PHH Calc Sheet'!E69-'PHH Calc Sheet'!$V69)</f>
        <v>99.473876506172985</v>
      </c>
      <c r="G109" s="34">
        <f t="shared" si="7"/>
        <v>5.125</v>
      </c>
      <c r="H109" s="35">
        <f>SUM('PHH Calc Sheet'!Q69-'PHH Calc Sheet'!$V69)</f>
        <v>98.367588126344884</v>
      </c>
      <c r="I109" s="35">
        <f>SUM('PHH Calc Sheet'!R69-'PHH Calc Sheet'!$V69)</f>
        <v>98.206587149782393</v>
      </c>
      <c r="J109" s="36">
        <f>SUM('PHH Calc Sheet'!S69-'PHH Calc Sheet'!$V69)</f>
        <v>98.045586173219888</v>
      </c>
      <c r="K109" s="37">
        <f>SUM('PHH Calc Sheet'!T69-'PHH Calc Sheet'!$V69)</f>
        <v>97.884585196657383</v>
      </c>
      <c r="L109" s="34">
        <f t="shared" si="8"/>
        <v>4.5</v>
      </c>
      <c r="M109" s="35">
        <f>SUM('PHH Calc Sheet'!C99-'PHH Calc Sheet'!$V99)</f>
        <v>98.017173326057488</v>
      </c>
      <c r="N109" s="35">
        <f>SUM('PHH Calc Sheet'!D99-'PHH Calc Sheet'!$V99)</f>
        <v>97.942170884651304</v>
      </c>
      <c r="O109" s="36">
        <f>SUM('PHH Calc Sheet'!E99-'PHH Calc Sheet'!$V99)</f>
        <v>97.867168443244992</v>
      </c>
      <c r="P109" s="37">
        <f>SUM('PHH Calc Sheet'!F99-'PHH Calc Sheet'!$V99)</f>
        <v>97.792166001838794</v>
      </c>
      <c r="Q109" s="23"/>
      <c r="R109" s="23"/>
      <c r="S109" s="23"/>
      <c r="U109" s="23"/>
    </row>
    <row r="110" spans="2:21">
      <c r="B110" s="34">
        <f t="shared" si="6"/>
        <v>5.75</v>
      </c>
      <c r="C110" s="35">
        <f>SUM('PHH Calc Sheet'!B70-'PHH Calc Sheet'!$V70)</f>
        <v>99.870630687103983</v>
      </c>
      <c r="D110" s="35">
        <f>SUM('PHH Calc Sheet'!C70-'PHH Calc Sheet'!$V70)</f>
        <v>99.897564077402976</v>
      </c>
      <c r="E110" s="36">
        <f>SUM('PHH Calc Sheet'!D70-'PHH Calc Sheet'!$V70)</f>
        <v>99.873564138437985</v>
      </c>
      <c r="F110" s="37">
        <f>SUM('PHH Calc Sheet'!E70-'PHH Calc Sheet'!$V70)</f>
        <v>99.849564199472979</v>
      </c>
      <c r="G110" s="34">
        <f t="shared" si="7"/>
        <v>5.25</v>
      </c>
      <c r="H110" s="35">
        <f>SUM('PHH Calc Sheet'!Q70-'PHH Calc Sheet'!$V70)</f>
        <v>98.892811846651085</v>
      </c>
      <c r="I110" s="35">
        <f>SUM('PHH Calc Sheet'!R70-'PHH Calc Sheet'!$V70)</f>
        <v>98.719817461885498</v>
      </c>
      <c r="J110" s="36">
        <f>SUM('PHH Calc Sheet'!S70-'PHH Calc Sheet'!$V70)</f>
        <v>98.546823077119896</v>
      </c>
      <c r="K110" s="37">
        <f>SUM('PHH Calc Sheet'!T70-'PHH Calc Sheet'!$V70)</f>
        <v>98.373828692354195</v>
      </c>
      <c r="L110" s="34">
        <f t="shared" si="8"/>
        <v>4.625</v>
      </c>
      <c r="M110" s="35">
        <f>SUM('PHH Calc Sheet'!C100-'PHH Calc Sheet'!$V100)</f>
        <v>98.136735726689693</v>
      </c>
      <c r="N110" s="35">
        <f>SUM('PHH Calc Sheet'!D100-'PHH Calc Sheet'!$V100)</f>
        <v>98.059734383916208</v>
      </c>
      <c r="O110" s="36">
        <f>SUM('PHH Calc Sheet'!E100-'PHH Calc Sheet'!$V100)</f>
        <v>97.982733041142794</v>
      </c>
      <c r="P110" s="37">
        <f>SUM('PHH Calc Sheet'!F100-'PHH Calc Sheet'!$V100)</f>
        <v>97.905731698369394</v>
      </c>
      <c r="R110" s="23"/>
      <c r="S110" s="23"/>
      <c r="U110" s="23"/>
    </row>
    <row r="111" spans="2:21">
      <c r="B111" s="34">
        <f t="shared" si="6"/>
        <v>5.875</v>
      </c>
      <c r="C111" s="35">
        <f>SUM('PHH Calc Sheet'!B71-'PHH Calc Sheet'!$V71)</f>
        <v>100.271341851633</v>
      </c>
      <c r="D111" s="35">
        <f>SUM('PHH Calc Sheet'!C71-'PHH Calc Sheet'!$V71)</f>
        <v>100.28520863223198</v>
      </c>
      <c r="E111" s="36">
        <f>SUM('PHH Calc Sheet'!D71-'PHH Calc Sheet'!$V71)</f>
        <v>100.24720875430199</v>
      </c>
      <c r="F111" s="37">
        <f>SUM('PHH Calc Sheet'!E71-'PHH Calc Sheet'!$V71)</f>
        <v>100.20920887637199</v>
      </c>
      <c r="G111" s="34">
        <f t="shared" si="7"/>
        <v>5.375</v>
      </c>
      <c r="H111" s="35">
        <f>SUM('PHH Calc Sheet'!Q71-'PHH Calc Sheet'!$V71)</f>
        <v>99.334950692353985</v>
      </c>
      <c r="I111" s="35">
        <f>SUM('PHH Calc Sheet'!R71-'PHH Calc Sheet'!$V71)</f>
        <v>99.158950326143085</v>
      </c>
      <c r="J111" s="36">
        <f>SUM('PHH Calc Sheet'!S71-'PHH Calc Sheet'!$V71)</f>
        <v>98.982949959932085</v>
      </c>
      <c r="K111" s="37">
        <f>SUM('PHH Calc Sheet'!T71-'PHH Calc Sheet'!$V71)</f>
        <v>98.806949593721185</v>
      </c>
      <c r="L111" s="34">
        <f t="shared" si="8"/>
        <v>4.75</v>
      </c>
      <c r="M111" s="35">
        <f>SUM('PHH Calc Sheet'!C101-'PHH Calc Sheet'!$V101)</f>
        <v>98.486525801493798</v>
      </c>
      <c r="N111" s="35">
        <f>SUM('PHH Calc Sheet'!D101-'PHH Calc Sheet'!$V101)</f>
        <v>98.405526655986009</v>
      </c>
      <c r="O111" s="36">
        <f>SUM('PHH Calc Sheet'!E101-'PHH Calc Sheet'!$V101)</f>
        <v>98.324527510478205</v>
      </c>
      <c r="P111" s="37">
        <f>SUM('PHH Calc Sheet'!F101-'PHH Calc Sheet'!$V101)</f>
        <v>98.243528364970288</v>
      </c>
      <c r="Q111" s="23"/>
      <c r="R111" s="23"/>
      <c r="S111" s="23"/>
      <c r="U111" s="23"/>
    </row>
    <row r="112" spans="2:21">
      <c r="B112" s="34">
        <f t="shared" si="6"/>
        <v>6</v>
      </c>
      <c r="C112" s="35">
        <f>SUM('PHH Calc Sheet'!B72-'PHH Calc Sheet'!$V72)</f>
        <v>100.578468472499</v>
      </c>
      <c r="D112" s="35">
        <f>SUM('PHH Calc Sheet'!C72-'PHH Calc Sheet'!$V72)</f>
        <v>100.58579838786299</v>
      </c>
      <c r="E112" s="36">
        <f>SUM('PHH Calc Sheet'!D72-'PHH Calc Sheet'!$V72)</f>
        <v>100.540794725754</v>
      </c>
      <c r="F112" s="37">
        <f>SUM('PHH Calc Sheet'!E72-'PHH Calc Sheet'!$V72)</f>
        <v>100.49579106364499</v>
      </c>
      <c r="G112" s="34">
        <f t="shared" si="7"/>
        <v>5.5</v>
      </c>
      <c r="H112" s="35">
        <f>SUM('PHH Calc Sheet'!Q72-'PHH Calc Sheet'!$V72)</f>
        <v>99.763099141030978</v>
      </c>
      <c r="I112" s="35">
        <f>SUM('PHH Calc Sheet'!R72-'PHH Calc Sheet'!$V72)</f>
        <v>99.588098225502989</v>
      </c>
      <c r="J112" s="36">
        <f>SUM('PHH Calc Sheet'!S72-'PHH Calc Sheet'!$V72)</f>
        <v>99.413097309975981</v>
      </c>
      <c r="K112" s="37">
        <f>SUM('PHH Calc Sheet'!T72-'PHH Calc Sheet'!$V72)</f>
        <v>99.238096394448775</v>
      </c>
      <c r="L112" s="34">
        <f t="shared" si="8"/>
        <v>4.875</v>
      </c>
      <c r="M112" s="35">
        <f>SUM('PHH Calc Sheet'!C102-'PHH Calc Sheet'!$V102)</f>
        <v>98.767947139700595</v>
      </c>
      <c r="N112" s="35">
        <f>SUM('PHH Calc Sheet'!D102-'PHH Calc Sheet'!$V102)</f>
        <v>98.679951839407707</v>
      </c>
      <c r="O112" s="36">
        <f>SUM('PHH Calc Sheet'!E102-'PHH Calc Sheet'!$V102)</f>
        <v>98.591956539114705</v>
      </c>
      <c r="P112" s="37">
        <f>SUM('PHH Calc Sheet'!F102-'PHH Calc Sheet'!$V102)</f>
        <v>98.503961238821688</v>
      </c>
      <c r="Q112" s="23"/>
      <c r="R112" s="23"/>
      <c r="S112" s="23"/>
      <c r="U112" s="23"/>
    </row>
    <row r="113" spans="2:22">
      <c r="B113" s="34">
        <f t="shared" si="6"/>
        <v>6.125</v>
      </c>
      <c r="C113" s="35">
        <f>SUM('PHH Calc Sheet'!B73-'PHH Calc Sheet'!$V73)</f>
        <v>100.79701542642999</v>
      </c>
      <c r="D113" s="35">
        <f>SUM('PHH Calc Sheet'!C73-'PHH Calc Sheet'!$V73)</f>
        <v>100.80155400064899</v>
      </c>
      <c r="E113" s="36">
        <f>SUM('PHH Calc Sheet'!D73-'PHH Calc Sheet'!$V73)</f>
        <v>100.75355961588299</v>
      </c>
      <c r="F113" s="37">
        <f>SUM('PHH Calc Sheet'!E73-'PHH Calc Sheet'!$V73)</f>
        <v>100.70556523111799</v>
      </c>
      <c r="G113" s="34">
        <f t="shared" si="7"/>
        <v>5.625</v>
      </c>
      <c r="H113" s="35">
        <f>SUM('PHH Calc Sheet'!Q73-'PHH Calc Sheet'!$V73)</f>
        <v>100.15206222495499</v>
      </c>
      <c r="I113" s="35">
        <f>SUM('PHH Calc Sheet'!R73-'PHH Calc Sheet'!$V73)</f>
        <v>99.972064056009998</v>
      </c>
      <c r="J113" s="36">
        <f>SUM('PHH Calc Sheet'!S73-'PHH Calc Sheet'!$V73)</f>
        <v>99.792065887064993</v>
      </c>
      <c r="K113" s="37">
        <f>SUM('PHH Calc Sheet'!T73-'PHH Calc Sheet'!$V73)</f>
        <v>99.612067718119988</v>
      </c>
      <c r="L113" s="34">
        <f t="shared" si="8"/>
        <v>5</v>
      </c>
      <c r="M113" s="35">
        <f>SUM('PHH Calc Sheet'!C103-'PHH Calc Sheet'!$V103)</f>
        <v>99.022522463912992</v>
      </c>
      <c r="N113" s="35">
        <f>SUM('PHH Calc Sheet'!D103-'PHH Calc Sheet'!$V103)</f>
        <v>98.933527712936296</v>
      </c>
      <c r="O113" s="36">
        <f>SUM('PHH Calc Sheet'!E103-'PHH Calc Sheet'!$V103)</f>
        <v>98.844532961959686</v>
      </c>
      <c r="P113" s="37">
        <f>SUM('PHH Calc Sheet'!F103-'PHH Calc Sheet'!$V103)</f>
        <v>98.75553821098319</v>
      </c>
      <c r="Q113" s="23"/>
      <c r="R113" s="23"/>
      <c r="S113" s="23"/>
      <c r="U113" s="23"/>
    </row>
    <row r="114" spans="2:22">
      <c r="B114" s="34">
        <f t="shared" si="6"/>
        <v>6.25</v>
      </c>
      <c r="C114" s="35">
        <f>SUM('PHH Calc Sheet'!B74-'PHH Calc Sheet'!$V74)</f>
        <v>101.07011035886799</v>
      </c>
      <c r="D114" s="35">
        <f>SUM('PHH Calc Sheet'!C74-'PHH Calc Sheet'!$V74)</f>
        <v>101.10450631427199</v>
      </c>
      <c r="E114" s="36">
        <f>SUM('PHH Calc Sheet'!D74-'PHH Calc Sheet'!$V74)</f>
        <v>101.088501980776</v>
      </c>
      <c r="F114" s="37">
        <f>SUM('PHH Calc Sheet'!E74-'PHH Calc Sheet'!$V74)</f>
        <v>101.07249764727999</v>
      </c>
      <c r="G114" s="34">
        <f t="shared" si="7"/>
        <v>5.75</v>
      </c>
      <c r="H114" s="35">
        <f>SUM('PHH Calc Sheet'!Q74-'PHH Calc Sheet'!$V74)</f>
        <v>100.24395124757399</v>
      </c>
      <c r="I114" s="35">
        <f>SUM('PHH Calc Sheet'!R74-'PHH Calc Sheet'!$V74)</f>
        <v>100.086948073746</v>
      </c>
      <c r="J114" s="36">
        <f>SUM('PHH Calc Sheet'!S74-'PHH Calc Sheet'!$V74)</f>
        <v>99.92994489991699</v>
      </c>
      <c r="K114" s="37">
        <f>SUM('PHH Calc Sheet'!T74-'PHH Calc Sheet'!$V74)</f>
        <v>99.772941726088987</v>
      </c>
      <c r="L114" s="34">
        <f t="shared" si="8"/>
        <v>5.125</v>
      </c>
      <c r="M114" s="35">
        <f>SUM('PHH Calc Sheet'!C104-'PHH Calc Sheet'!$V104)</f>
        <v>99.451254446872994</v>
      </c>
      <c r="N114" s="35">
        <f>SUM('PHH Calc Sheet'!D104-'PHH Calc Sheet'!$V104)</f>
        <v>99.390251944431995</v>
      </c>
      <c r="O114" s="36">
        <f>SUM('PHH Calc Sheet'!E104-'PHH Calc Sheet'!$V104)</f>
        <v>99.329249441989987</v>
      </c>
      <c r="P114" s="37">
        <f>SUM('PHH Calc Sheet'!F104-'PHH Calc Sheet'!$V104)</f>
        <v>99.268246939548987</v>
      </c>
      <c r="Q114" s="23"/>
      <c r="R114" s="23"/>
      <c r="S114" s="23"/>
      <c r="U114" s="23"/>
    </row>
    <row r="115" spans="2:22">
      <c r="B115" s="34">
        <f t="shared" si="6"/>
        <v>6.375</v>
      </c>
      <c r="C115" s="35">
        <f>SUM('PHH Calc Sheet'!B75-'PHH Calc Sheet'!$V75)</f>
        <v>101.37984459216899</v>
      </c>
      <c r="D115" s="35">
        <f>SUM('PHH Calc Sheet'!C75-'PHH Calc Sheet'!$V75)</f>
        <v>101.40771080310599</v>
      </c>
      <c r="E115" s="36">
        <f>SUM('PHH Calc Sheet'!D75-'PHH Calc Sheet'!$V75)</f>
        <v>101.384710314825</v>
      </c>
      <c r="F115" s="37">
        <f>SUM('PHH Calc Sheet'!E75-'PHH Calc Sheet'!$V75)</f>
        <v>101.36170982654399</v>
      </c>
      <c r="G115" s="34">
        <f t="shared" si="7"/>
        <v>5.875</v>
      </c>
      <c r="H115" s="35">
        <f>SUM('PHH Calc Sheet'!Q75-'PHH Calc Sheet'!$V75)</f>
        <v>100.65572721578999</v>
      </c>
      <c r="I115" s="35">
        <f>SUM('PHH Calc Sheet'!R75-'PHH Calc Sheet'!$V75)</f>
        <v>100.497732220673</v>
      </c>
      <c r="J115" s="36">
        <f>SUM('PHH Calc Sheet'!S75-'PHH Calc Sheet'!$V75)</f>
        <v>100.33973722555599</v>
      </c>
      <c r="K115" s="37">
        <f>SUM('PHH Calc Sheet'!T75-'PHH Calc Sheet'!$V75)</f>
        <v>100.18174223043899</v>
      </c>
      <c r="L115" s="34">
        <f t="shared" si="8"/>
        <v>5.25</v>
      </c>
      <c r="M115" s="35">
        <f>SUM('PHH Calc Sheet'!C105-'PHH Calc Sheet'!$V105)</f>
        <v>99.807128615740993</v>
      </c>
      <c r="N115" s="35">
        <f>SUM('PHH Calc Sheet'!D105-'PHH Calc Sheet'!$V105)</f>
        <v>99.742128310566002</v>
      </c>
      <c r="O115" s="36">
        <f>SUM('PHH Calc Sheet'!E105-'PHH Calc Sheet'!$V105)</f>
        <v>99.677128005389989</v>
      </c>
      <c r="P115" s="37">
        <f>SUM('PHH Calc Sheet'!F105-'PHH Calc Sheet'!$V105)</f>
        <v>99.612127700213989</v>
      </c>
      <c r="Q115" s="23"/>
      <c r="R115" s="23"/>
      <c r="S115" s="23"/>
      <c r="U115" s="23"/>
    </row>
    <row r="116" spans="2:22">
      <c r="B116" s="34">
        <f t="shared" si="6"/>
        <v>6.5</v>
      </c>
      <c r="C116" s="35">
        <f>SUM('PHH Calc Sheet'!B76-'PHH Calc Sheet'!$V76)</f>
        <v>101.611279956546</v>
      </c>
      <c r="D116" s="35">
        <f>SUM('PHH Calc Sheet'!C76-'PHH Calc Sheet'!$V76)</f>
        <v>101.63634770556899</v>
      </c>
      <c r="E116" s="36">
        <f>SUM('PHH Calc Sheet'!D76-'PHH Calc Sheet'!$V76)</f>
        <v>101.610348865237</v>
      </c>
      <c r="F116" s="37">
        <f>SUM('PHH Calc Sheet'!E76-'PHH Calc Sheet'!$V76)</f>
        <v>101.58435002490499</v>
      </c>
      <c r="G116" s="34">
        <f t="shared" si="7"/>
        <v>6</v>
      </c>
      <c r="H116" s="35">
        <f>SUM('PHH Calc Sheet'!Q76-'PHH Calc Sheet'!$V76)</f>
        <v>101.043908682789</v>
      </c>
      <c r="I116" s="35">
        <f>SUM('PHH Calc Sheet'!R76-'PHH Calc Sheet'!$V76)</f>
        <v>100.88291533562099</v>
      </c>
      <c r="J116" s="36">
        <f>SUM('PHH Calc Sheet'!S76-'PHH Calc Sheet'!$V76)</f>
        <v>100.72192198845299</v>
      </c>
      <c r="K116" s="37">
        <f>SUM('PHH Calc Sheet'!T76-'PHH Calc Sheet'!$V76)</f>
        <v>100.56092864128499</v>
      </c>
      <c r="L116" s="34">
        <f t="shared" si="8"/>
        <v>5.375</v>
      </c>
      <c r="M116" s="35">
        <f>SUM('PHH Calc Sheet'!C106-'PHH Calc Sheet'!$V106)</f>
        <v>100.01408656295298</v>
      </c>
      <c r="N116" s="35">
        <f>SUM('PHH Calc Sheet'!D106-'PHH Calc Sheet'!$V106)</f>
        <v>99.947079727014994</v>
      </c>
      <c r="O116" s="36">
        <f>SUM('PHH Calc Sheet'!E106-'PHH Calc Sheet'!$V106)</f>
        <v>99.880072891077987</v>
      </c>
      <c r="P116" s="37">
        <f>SUM('PHH Calc Sheet'!F106-'PHH Calc Sheet'!$V106)</f>
        <v>99.813066055139984</v>
      </c>
      <c r="Q116" s="23"/>
      <c r="R116" s="23"/>
      <c r="S116" s="23"/>
      <c r="U116" s="23"/>
    </row>
    <row r="117" spans="2:22">
      <c r="B117" s="34">
        <f t="shared" si="6"/>
        <v>6.625</v>
      </c>
      <c r="C117" s="35">
        <f>SUM('PHH Calc Sheet'!B77-'PHH Calc Sheet'!$V77)</f>
        <v>101.79935112847599</v>
      </c>
      <c r="D117" s="35">
        <f>SUM('PHH Calc Sheet'!C77-'PHH Calc Sheet'!$V77)</f>
        <v>101.82441887749998</v>
      </c>
      <c r="E117" s="36">
        <f>SUM('PHH Calc Sheet'!D77-'PHH Calc Sheet'!$V77)</f>
        <v>101.79842003716799</v>
      </c>
      <c r="F117" s="37">
        <f>SUM('PHH Calc Sheet'!E77-'PHH Calc Sheet'!$V77)</f>
        <v>101.77242119683599</v>
      </c>
      <c r="G117" s="34">
        <f t="shared" si="7"/>
        <v>6.125</v>
      </c>
      <c r="H117" s="35">
        <f>SUM('PHH Calc Sheet'!Q77-'PHH Calc Sheet'!$V77)</f>
        <v>101.40704758178198</v>
      </c>
      <c r="I117" s="35">
        <f>SUM('PHH Calc Sheet'!R77-'PHH Calc Sheet'!$V77)</f>
        <v>101.24304825316899</v>
      </c>
      <c r="J117" s="36">
        <f>SUM('PHH Calc Sheet'!S77-'PHH Calc Sheet'!$V77)</f>
        <v>101.07904892455599</v>
      </c>
      <c r="K117" s="37">
        <f>SUM('PHH Calc Sheet'!T77-'PHH Calc Sheet'!$V77)</f>
        <v>100.91504959594299</v>
      </c>
      <c r="L117" s="34">
        <f t="shared" si="8"/>
        <v>5.5</v>
      </c>
      <c r="M117" s="35">
        <f>SUM('PHH Calc Sheet'!C107-'PHH Calc Sheet'!$V107)</f>
        <v>100.197762252335</v>
      </c>
      <c r="N117" s="35">
        <f>SUM('PHH Calc Sheet'!D107-'PHH Calc Sheet'!$V107)</f>
        <v>100.127764693741</v>
      </c>
      <c r="O117" s="36">
        <f>SUM('PHH Calc Sheet'!E107-'PHH Calc Sheet'!$V107)</f>
        <v>100.057767135148</v>
      </c>
      <c r="P117" s="37">
        <f>SUM('PHH Calc Sheet'!F107-'PHH Calc Sheet'!$V107)</f>
        <v>99.987769576553987</v>
      </c>
      <c r="Q117" s="23"/>
      <c r="R117" s="23"/>
      <c r="S117" s="23"/>
      <c r="U117" s="23"/>
    </row>
    <row r="118" spans="2:22">
      <c r="B118" s="34">
        <f t="shared" si="6"/>
        <v>6.75</v>
      </c>
      <c r="C118" s="35">
        <f>SUM('PHH Calc Sheet'!B78-'PHH Calc Sheet'!$V78)</f>
        <v>102.052433869761</v>
      </c>
      <c r="D118" s="35">
        <f>SUM('PHH Calc Sheet'!C78-'PHH Calc Sheet'!$V78)</f>
        <v>102.08497130465699</v>
      </c>
      <c r="E118" s="35">
        <f>SUM('PHH Calc Sheet'!D78-'PHH Calc Sheet'!$V78)</f>
        <v>102.06697569918799</v>
      </c>
      <c r="F118" s="35">
        <f>SUM('PHH Calc Sheet'!E78-'PHH Calc Sheet'!$V78)</f>
        <v>102.04898009371999</v>
      </c>
      <c r="G118" s="34">
        <f t="shared" si="7"/>
        <v>6.25</v>
      </c>
      <c r="H118" s="35">
        <f>SUM('PHH Calc Sheet'!Q78-'PHH Calc Sheet'!$V78)</f>
        <v>101.56513058786898</v>
      </c>
      <c r="I118" s="35">
        <f>SUM('PHH Calc Sheet'!R78-'PHH Calc Sheet'!$V78)</f>
        <v>101.45912991648299</v>
      </c>
      <c r="J118" s="35">
        <f>SUM('PHH Calc Sheet'!S78-'PHH Calc Sheet'!$V78)</f>
        <v>101.35312924509599</v>
      </c>
      <c r="K118" s="35">
        <f>SUM('PHH Calc Sheet'!T78-'PHH Calc Sheet'!$V78)</f>
        <v>101.24712857370898</v>
      </c>
      <c r="L118" s="34">
        <f t="shared" si="8"/>
        <v>5.625</v>
      </c>
      <c r="M118" s="35">
        <f>SUM('PHH Calc Sheet'!C108-'PHH Calc Sheet'!$V108)</f>
        <v>100.188173523457</v>
      </c>
      <c r="N118" s="35">
        <f>SUM('PHH Calc Sheet'!D108-'PHH Calc Sheet'!$V108)</f>
        <v>100.127171021016</v>
      </c>
      <c r="O118" s="35">
        <f>SUM('PHH Calc Sheet'!E108-'PHH Calc Sheet'!$V108)</f>
        <v>100.066168518574</v>
      </c>
      <c r="P118" s="47">
        <f>SUM('PHH Calc Sheet'!F108-'PHH Calc Sheet'!$V108)</f>
        <v>100.00516601613299</v>
      </c>
      <c r="Q118" s="23"/>
      <c r="R118" s="23"/>
      <c r="S118" s="23"/>
      <c r="U118" s="23"/>
      <c r="V118" s="23"/>
    </row>
    <row r="119" spans="2:22">
      <c r="B119" s="34">
        <f t="shared" si="6"/>
        <v>6.875</v>
      </c>
      <c r="C119" s="35">
        <f>SUM('PHH Calc Sheet'!B79-'PHH Calc Sheet'!$V79)</f>
        <v>102.320252336851</v>
      </c>
      <c r="D119" s="35">
        <f>SUM('PHH Calc Sheet'!C79-'PHH Calc Sheet'!$V79)</f>
        <v>102.35091700970298</v>
      </c>
      <c r="E119" s="36">
        <f>SUM('PHH Calc Sheet'!D79-'PHH Calc Sheet'!$V79)</f>
        <v>102.330914873472</v>
      </c>
      <c r="F119" s="37">
        <f>SUM('PHH Calc Sheet'!E79-'PHH Calc Sheet'!$V79)</f>
        <v>102.31091273724199</v>
      </c>
      <c r="G119" s="34">
        <f t="shared" si="7"/>
        <v>6.375</v>
      </c>
      <c r="H119" s="35">
        <f>SUM('PHH Calc Sheet'!Q79-'PHH Calc Sheet'!$V79)</f>
        <v>101.94999426243798</v>
      </c>
      <c r="I119" s="35">
        <f>SUM('PHH Calc Sheet'!R79-'PHH Calc Sheet'!$V79)</f>
        <v>101.844993041734</v>
      </c>
      <c r="J119" s="36">
        <f>SUM('PHH Calc Sheet'!S79-'PHH Calc Sheet'!$V79)</f>
        <v>101.73999182103098</v>
      </c>
      <c r="K119" s="37">
        <f>SUM('PHH Calc Sheet'!T79-'PHH Calc Sheet'!$V79)</f>
        <v>101.63499060032798</v>
      </c>
      <c r="L119" s="34">
        <f t="shared" si="8"/>
        <v>5.75</v>
      </c>
      <c r="M119" s="35">
        <f>SUM('PHH Calc Sheet'!C109-'PHH Calc Sheet'!$V109)</f>
        <v>100.42436462346799</v>
      </c>
      <c r="N119" s="35">
        <f>SUM('PHH Calc Sheet'!D109-'PHH Calc Sheet'!$V109)</f>
        <v>100.359364318293</v>
      </c>
      <c r="O119" s="36">
        <f>SUM('PHH Calc Sheet'!E109-'PHH Calc Sheet'!$V109)</f>
        <v>100.294364013117</v>
      </c>
      <c r="P119" s="37">
        <f>SUM('PHH Calc Sheet'!F109-'PHH Calc Sheet'!$V109)</f>
        <v>100.22936370794099</v>
      </c>
      <c r="Q119" s="23"/>
      <c r="R119" s="23"/>
      <c r="S119" s="23"/>
    </row>
    <row r="120" spans="2:22">
      <c r="B120" s="34">
        <f t="shared" si="6"/>
        <v>7</v>
      </c>
      <c r="C120" s="35">
        <f>SUM('PHH Calc Sheet'!B80-'PHH Calc Sheet'!$V80)</f>
        <v>102.51161207278</v>
      </c>
      <c r="D120" s="35">
        <f>SUM('PHH Calc Sheet'!C80-'PHH Calc Sheet'!$V80)</f>
        <v>102.54507520754598</v>
      </c>
      <c r="E120" s="36">
        <f>SUM('PHH Calc Sheet'!D80-'PHH Calc Sheet'!$V80)</f>
        <v>102.52807142336599</v>
      </c>
      <c r="F120" s="37">
        <f>SUM('PHH Calc Sheet'!E80-'PHH Calc Sheet'!$V80)</f>
        <v>102.51106763918598</v>
      </c>
      <c r="G120" s="34">
        <f t="shared" si="7"/>
        <v>6.5</v>
      </c>
      <c r="H120" s="35">
        <f>SUM('PHH Calc Sheet'!Q80-'PHH Calc Sheet'!$V80)</f>
        <v>102.36837385692499</v>
      </c>
      <c r="I120" s="35">
        <f>SUM('PHH Calc Sheet'!R80-'PHH Calc Sheet'!$V80)</f>
        <v>102.258375382803</v>
      </c>
      <c r="J120" s="36">
        <f>SUM('PHH Calc Sheet'!S80-'PHH Calc Sheet'!$V80)</f>
        <v>102.14837690868198</v>
      </c>
      <c r="K120" s="37">
        <f>SUM('PHH Calc Sheet'!T80-'PHH Calc Sheet'!$V80)</f>
        <v>102.03837843456098</v>
      </c>
      <c r="L120" s="34">
        <f t="shared" si="8"/>
        <v>5.875</v>
      </c>
      <c r="M120" s="35">
        <f>SUM('PHH Calc Sheet'!C110-'PHH Calc Sheet'!$V110)</f>
        <v>100.65776157278999</v>
      </c>
      <c r="N120" s="35">
        <f>SUM('PHH Calc Sheet'!D110-'PHH Calc Sheet'!$V110)</f>
        <v>100.59076236624701</v>
      </c>
      <c r="O120" s="36">
        <f>SUM('PHH Calc Sheet'!E110-'PHH Calc Sheet'!$V110)</f>
        <v>100.523763159704</v>
      </c>
      <c r="P120" s="37">
        <f>SUM('PHH Calc Sheet'!F110-'PHH Calc Sheet'!$V110)</f>
        <v>100.45676395316099</v>
      </c>
      <c r="Q120" s="23"/>
      <c r="R120" s="23"/>
      <c r="S120" s="23"/>
    </row>
    <row r="121" spans="2:22">
      <c r="B121" s="34">
        <f t="shared" si="6"/>
        <v>7.125</v>
      </c>
      <c r="C121" s="35">
        <f>SUM('PHH Calc Sheet'!B81-'PHH Calc Sheet'!$V81)</f>
        <v>102.69992205721799</v>
      </c>
      <c r="D121" s="35">
        <f>SUM('PHH Calc Sheet'!C81-'PHH Calc Sheet'!$V81)</f>
        <v>102.73058673006997</v>
      </c>
      <c r="E121" s="36">
        <f>SUM('PHH Calc Sheet'!D81-'PHH Calc Sheet'!$V81)</f>
        <v>102.71058459383899</v>
      </c>
      <c r="F121" s="37">
        <f>SUM('PHH Calc Sheet'!E81-'PHH Calc Sheet'!$V81)</f>
        <v>102.69058245760898</v>
      </c>
      <c r="G121" s="34">
        <f t="shared" si="7"/>
        <v>6.625</v>
      </c>
      <c r="H121" s="35">
        <f>SUM('PHH Calc Sheet'!Q81-'PHH Calc Sheet'!$V81)</f>
        <v>102.65433985959798</v>
      </c>
      <c r="I121" s="35">
        <f>SUM('PHH Calc Sheet'!R81-'PHH Calc Sheet'!$V81)</f>
        <v>102.54133540403099</v>
      </c>
      <c r="J121" s="36">
        <f>SUM('PHH Calc Sheet'!S81-'PHH Calc Sheet'!$V81)</f>
        <v>102.42833094846499</v>
      </c>
      <c r="K121" s="37">
        <f>SUM('PHH Calc Sheet'!T81-'PHH Calc Sheet'!$V81)</f>
        <v>102.31532649289798</v>
      </c>
      <c r="L121" s="34">
        <f t="shared" si="8"/>
        <v>6</v>
      </c>
      <c r="M121" s="35">
        <f>SUM('PHH Calc Sheet'!C111-'PHH Calc Sheet'!$V111)</f>
        <v>100.90820689299599</v>
      </c>
      <c r="N121" s="35">
        <f>SUM('PHH Calc Sheet'!D111-'PHH Calc Sheet'!$V111)</f>
        <v>100.838201705008</v>
      </c>
      <c r="O121" s="36">
        <f>SUM('PHH Calc Sheet'!E111-'PHH Calc Sheet'!$V111)</f>
        <v>100.76819651701899</v>
      </c>
      <c r="P121" s="37">
        <f>SUM('PHH Calc Sheet'!F111-'PHH Calc Sheet'!$V111)</f>
        <v>100.69819132903099</v>
      </c>
      <c r="Q121" s="23"/>
      <c r="R121" s="23"/>
      <c r="S121" s="23"/>
    </row>
    <row r="122" spans="2:22">
      <c r="B122" s="34">
        <f t="shared" si="6"/>
        <v>7.25</v>
      </c>
      <c r="C122" s="35">
        <f>SUM('PHH Calc Sheet'!B82-'PHH Calc Sheet'!$V82)</f>
        <v>102.77358149509499</v>
      </c>
      <c r="D122" s="35">
        <f>SUM('PHH Calc Sheet'!C82-'PHH Calc Sheet'!$V82)</f>
        <v>102.72584650974298</v>
      </c>
      <c r="E122" s="36">
        <f>SUM('PHH Calc Sheet'!D82-'PHH Calc Sheet'!$V82)</f>
        <v>102.62184473972398</v>
      </c>
      <c r="F122" s="37">
        <f>SUM('PHH Calc Sheet'!E82-'PHH Calc Sheet'!$V82)</f>
        <v>102.51784296970398</v>
      </c>
      <c r="G122" s="34">
        <f t="shared" si="7"/>
        <v>6.75</v>
      </c>
      <c r="H122" s="35">
        <f>SUM('PHH Calc Sheet'!Q82-'PHH Calc Sheet'!$V82)</f>
        <v>102.42376725468299</v>
      </c>
      <c r="I122" s="35">
        <f>SUM('PHH Calc Sheet'!R82-'PHH Calc Sheet'!$V82)</f>
        <v>102.39976731571799</v>
      </c>
      <c r="J122" s="36">
        <f>SUM('PHH Calc Sheet'!S82-'PHH Calc Sheet'!$V82)</f>
        <v>102.37576737675299</v>
      </c>
      <c r="K122" s="37">
        <f>SUM('PHH Calc Sheet'!T82-'PHH Calc Sheet'!$V82)</f>
        <v>102.35176743778798</v>
      </c>
      <c r="L122" s="34">
        <f t="shared" si="8"/>
        <v>6.125</v>
      </c>
      <c r="M122" s="35">
        <f>SUM('PHH Calc Sheet'!C112-'PHH Calc Sheet'!$V112)</f>
        <v>100.86619231317599</v>
      </c>
      <c r="N122" s="35">
        <f>SUM('PHH Calc Sheet'!D112-'PHH Calc Sheet'!$V112)</f>
        <v>100.68418761346899</v>
      </c>
      <c r="O122" s="36">
        <f>SUM('PHH Calc Sheet'!E112-'PHH Calc Sheet'!$V112)</f>
        <v>100.502182913762</v>
      </c>
      <c r="P122" s="37">
        <f>SUM('PHH Calc Sheet'!F112-'PHH Calc Sheet'!$V112)</f>
        <v>100.32017821405499</v>
      </c>
      <c r="Q122" s="23"/>
      <c r="R122" s="23"/>
      <c r="S122" s="23"/>
    </row>
    <row r="123" spans="2:22">
      <c r="B123" s="34">
        <f t="shared" si="6"/>
        <v>7.375</v>
      </c>
      <c r="C123" s="35">
        <f>SUM('PHH Calc Sheet'!B83-'PHH Calc Sheet'!$V83)</f>
        <v>103.039508416033</v>
      </c>
      <c r="D123" s="35">
        <f>SUM('PHH Calc Sheet'!C83-'PHH Calc Sheet'!$V83)</f>
        <v>102.97870682098099</v>
      </c>
      <c r="E123" s="36">
        <f>SUM('PHH Calc Sheet'!D83-'PHH Calc Sheet'!$V83)</f>
        <v>102.86070511199699</v>
      </c>
      <c r="F123" s="37">
        <f>SUM('PHH Calc Sheet'!E83-'PHH Calc Sheet'!$V83)</f>
        <v>102.74270340301199</v>
      </c>
      <c r="G123" s="34">
        <f t="shared" si="7"/>
        <v>6.875</v>
      </c>
      <c r="H123" s="35">
        <f>SUM('PHH Calc Sheet'!Q83-'PHH Calc Sheet'!$V83)</f>
        <v>102.73264113164198</v>
      </c>
      <c r="I123" s="35">
        <f>SUM('PHH Calc Sheet'!R83-'PHH Calc Sheet'!$V83)</f>
        <v>102.71163954472799</v>
      </c>
      <c r="J123" s="36">
        <f>SUM('PHH Calc Sheet'!S83-'PHH Calc Sheet'!$V83)</f>
        <v>102.69063795781399</v>
      </c>
      <c r="K123" s="37">
        <f>SUM('PHH Calc Sheet'!T83-'PHH Calc Sheet'!$V83)</f>
        <v>102.66963637089898</v>
      </c>
      <c r="L123" s="34">
        <f t="shared" si="8"/>
        <v>6.25</v>
      </c>
      <c r="M123" s="35">
        <f>SUM('PHH Calc Sheet'!C113-'PHH Calc Sheet'!$V113)</f>
        <v>101.08247037066398</v>
      </c>
      <c r="N123" s="35">
        <f>SUM('PHH Calc Sheet'!D113-'PHH Calc Sheet'!$V113)</f>
        <v>100.89847439898399</v>
      </c>
      <c r="O123" s="36">
        <f>SUM('PHH Calc Sheet'!E113-'PHH Calc Sheet'!$V113)</f>
        <v>100.714478427305</v>
      </c>
      <c r="P123" s="37">
        <f>SUM('PHH Calc Sheet'!F113-'PHH Calc Sheet'!$V113)</f>
        <v>100.53048245562499</v>
      </c>
      <c r="Q123" s="23"/>
      <c r="R123" s="23"/>
      <c r="S123" s="23"/>
    </row>
    <row r="124" spans="2:22" ht="15.75" thickBot="1">
      <c r="B124" s="38">
        <f t="shared" si="6"/>
        <v>7.5</v>
      </c>
      <c r="C124" s="39">
        <f>SUM('PHH Calc Sheet'!B84-'PHH Calc Sheet'!$V84)</f>
        <v>103.15033787318099</v>
      </c>
      <c r="D124" s="39">
        <f>SUM('PHH Calc Sheet'!C84-'PHH Calc Sheet'!$V84)</f>
        <v>103.08953627812899</v>
      </c>
      <c r="E124" s="40">
        <f>SUM('PHH Calc Sheet'!D84-'PHH Calc Sheet'!$V84)</f>
        <v>102.97153456914499</v>
      </c>
      <c r="F124" s="41">
        <f>SUM('PHH Calc Sheet'!E84-'PHH Calc Sheet'!$V84)</f>
        <v>102.85353286015999</v>
      </c>
      <c r="G124" s="38">
        <f t="shared" si="7"/>
        <v>7</v>
      </c>
      <c r="H124" s="39">
        <f>SUM('PHH Calc Sheet'!Q84-'PHH Calc Sheet'!$V84)</f>
        <v>103.03750866290798</v>
      </c>
      <c r="I124" s="39">
        <f>SUM('PHH Calc Sheet'!R84-'PHH Calc Sheet'!$V84)</f>
        <v>103.01250927325999</v>
      </c>
      <c r="J124" s="40">
        <f>SUM('PHH Calc Sheet'!S84-'PHH Calc Sheet'!$V84)</f>
        <v>102.98750988361098</v>
      </c>
      <c r="K124" s="41">
        <f>SUM('PHH Calc Sheet'!T84-'PHH Calc Sheet'!$V84)</f>
        <v>102.96251049396298</v>
      </c>
      <c r="L124" s="38">
        <f t="shared" si="8"/>
        <v>6.375</v>
      </c>
      <c r="M124" s="39">
        <f>SUM('PHH Calc Sheet'!C114-'PHH Calc Sheet'!$V114)</f>
        <v>101.34598536811198</v>
      </c>
      <c r="N124" s="39">
        <f>SUM('PHH Calc Sheet'!D114-'PHH Calc Sheet'!$V114)</f>
        <v>101.158991044381</v>
      </c>
      <c r="O124" s="40">
        <f>SUM('PHH Calc Sheet'!E114-'PHH Calc Sheet'!$V114)</f>
        <v>100.97199672065099</v>
      </c>
      <c r="P124" s="41">
        <f>SUM('PHH Calc Sheet'!F114-'PHH Calc Sheet'!$V114)</f>
        <v>100.78500239691999</v>
      </c>
      <c r="R124" s="23"/>
    </row>
    <row r="125" spans="2:22" ht="15.75" thickBot="1">
      <c r="B125" s="42"/>
      <c r="C125" s="20" t="s">
        <v>38</v>
      </c>
      <c r="D125" s="20"/>
      <c r="E125" s="20"/>
      <c r="F125" s="20"/>
      <c r="G125" s="20"/>
      <c r="H125" s="20" t="s">
        <v>35</v>
      </c>
      <c r="I125" s="20"/>
      <c r="J125" s="20"/>
      <c r="K125" s="20"/>
      <c r="L125" s="20"/>
      <c r="M125" s="20" t="s">
        <v>37</v>
      </c>
      <c r="N125" s="20"/>
      <c r="O125" s="20"/>
      <c r="P125" s="43"/>
    </row>
    <row r="126" spans="2:22" ht="15.75">
      <c r="B126" s="1793" t="s">
        <v>39</v>
      </c>
      <c r="C126" s="1794"/>
      <c r="D126" s="1794"/>
      <c r="E126" s="1794"/>
      <c r="F126" s="1795"/>
      <c r="G126" s="1793" t="s">
        <v>26</v>
      </c>
      <c r="H126" s="1794"/>
      <c r="I126" s="1794"/>
      <c r="J126" s="1794"/>
      <c r="K126" s="1795"/>
      <c r="L126" s="1793" t="s">
        <v>40</v>
      </c>
      <c r="M126" s="1794"/>
      <c r="N126" s="1794"/>
      <c r="O126" s="1794"/>
      <c r="P126" s="1795"/>
    </row>
    <row r="127" spans="2:22" ht="15.75" thickBot="1">
      <c r="B127" s="24" t="s">
        <v>17</v>
      </c>
      <c r="C127" s="25" t="s">
        <v>18</v>
      </c>
      <c r="D127" s="26" t="s">
        <v>19</v>
      </c>
      <c r="E127" s="27" t="s">
        <v>20</v>
      </c>
      <c r="F127" s="28" t="s">
        <v>21</v>
      </c>
      <c r="G127" s="24" t="s">
        <v>17</v>
      </c>
      <c r="H127" s="25" t="s">
        <v>18</v>
      </c>
      <c r="I127" s="26" t="s">
        <v>19</v>
      </c>
      <c r="J127" s="27" t="s">
        <v>20</v>
      </c>
      <c r="K127" s="28" t="s">
        <v>21</v>
      </c>
      <c r="L127" s="24" t="s">
        <v>17</v>
      </c>
      <c r="M127" s="25" t="s">
        <v>18</v>
      </c>
      <c r="N127" s="26" t="s">
        <v>19</v>
      </c>
      <c r="O127" s="27" t="s">
        <v>20</v>
      </c>
      <c r="P127" s="28" t="s">
        <v>21</v>
      </c>
    </row>
    <row r="128" spans="2:22">
      <c r="B128" s="30">
        <v>5.25</v>
      </c>
      <c r="C128" s="31">
        <f>SUM('PHH Calc Sheet'!J66-'PHH Calc Sheet'!$V66)</f>
        <v>97.823978081083084</v>
      </c>
      <c r="D128" s="31">
        <f>SUM('PHH Calc Sheet'!K66-'PHH Calc Sheet'!$V66)</f>
        <v>97.73582478518469</v>
      </c>
      <c r="E128" s="32">
        <f>SUM('PHH Calc Sheet'!L66-'PHH Calc Sheet'!$V66)</f>
        <v>97.647671489286282</v>
      </c>
      <c r="F128" s="33">
        <f>SUM('PHH Calc Sheet'!M66-'PHH Calc Sheet'!$V66)</f>
        <v>97.559518193387774</v>
      </c>
      <c r="G128" s="30">
        <v>4.125</v>
      </c>
      <c r="H128" s="31">
        <f>SUM('PHH Calc Sheet'!Q96-'PHH Calc Sheet'!$V96)</f>
        <v>96.880232990166292</v>
      </c>
      <c r="I128" s="31">
        <f>SUM('PHH Calc Sheet'!R96-'PHH Calc Sheet'!$V96)</f>
        <v>96.625230243584298</v>
      </c>
      <c r="J128" s="32">
        <f>SUM('PHH Calc Sheet'!S96-'PHH Calc Sheet'!$V96)</f>
        <v>96.370227497002205</v>
      </c>
      <c r="K128" s="33">
        <f>SUM('PHH Calc Sheet'!T96-'PHH Calc Sheet'!$V96)</f>
        <v>96.115224750420197</v>
      </c>
      <c r="L128" s="30">
        <v>4.125</v>
      </c>
      <c r="M128" s="31">
        <f>SUM('PHH Calc Sheet'!J96-'PHH Calc Sheet'!$V96)</f>
        <v>95.502425549925078</v>
      </c>
      <c r="N128" s="31">
        <f>SUM('PHH Calc Sheet'!K96-'PHH Calc Sheet'!$V96)</f>
        <v>95.404428113401693</v>
      </c>
      <c r="O128" s="32">
        <f>SUM('PHH Calc Sheet'!L96-'PHH Calc Sheet'!$V96)</f>
        <v>95.306430676878193</v>
      </c>
      <c r="P128" s="33">
        <f>SUM('PHH Calc Sheet'!M96-'PHH Calc Sheet'!$V96)</f>
        <v>95.208433240354779</v>
      </c>
      <c r="Q128" s="23"/>
      <c r="R128" s="23"/>
    </row>
    <row r="129" spans="2:18">
      <c r="B129" s="34">
        <f>SUM(B128+0.125)</f>
        <v>5.375</v>
      </c>
      <c r="C129" s="35">
        <f>SUM('PHH Calc Sheet'!J67-'PHH Calc Sheet'!$V67)</f>
        <v>98.295346865436798</v>
      </c>
      <c r="D129" s="35">
        <f>SUM('PHH Calc Sheet'!K67-'PHH Calc Sheet'!$V67)</f>
        <v>98.206046865436804</v>
      </c>
      <c r="E129" s="36">
        <f>SUM('PHH Calc Sheet'!L67-'PHH Calc Sheet'!$V67)</f>
        <v>98.116746865436795</v>
      </c>
      <c r="F129" s="37">
        <f>SUM('PHH Calc Sheet'!M67-'PHH Calc Sheet'!$V67)</f>
        <v>98.027446865436801</v>
      </c>
      <c r="G129" s="34">
        <f>SUM(G128+0.125)</f>
        <v>4.25</v>
      </c>
      <c r="H129" s="35">
        <f>SUM('PHH Calc Sheet'!Q97-'PHH Calc Sheet'!$V97)</f>
        <v>97.008364733875794</v>
      </c>
      <c r="I129" s="35">
        <f>SUM('PHH Calc Sheet'!R97-'PHH Calc Sheet'!$V97)</f>
        <v>96.781361865223403</v>
      </c>
      <c r="J129" s="36">
        <f>SUM('PHH Calc Sheet'!S97-'PHH Calc Sheet'!$V97)</f>
        <v>96.554358996571096</v>
      </c>
      <c r="K129" s="37">
        <f>SUM('PHH Calc Sheet'!T97-'PHH Calc Sheet'!$V97)</f>
        <v>96.32735612791879</v>
      </c>
      <c r="L129" s="34">
        <f>SUM(L128+0.125)</f>
        <v>4.25</v>
      </c>
      <c r="M129" s="35">
        <f>SUM('PHH Calc Sheet'!J97-'PHH Calc Sheet'!$V97)</f>
        <v>95.974547509182287</v>
      </c>
      <c r="N129" s="35">
        <f>SUM('PHH Calc Sheet'!K97-'PHH Calc Sheet'!$V97)</f>
        <v>95.850549096096401</v>
      </c>
      <c r="O129" s="36">
        <f>SUM('PHH Calc Sheet'!L97-'PHH Calc Sheet'!$V97)</f>
        <v>95.726550683010487</v>
      </c>
      <c r="P129" s="37">
        <f>SUM('PHH Calc Sheet'!M97-'PHH Calc Sheet'!$V97)</f>
        <v>95.602552269924487</v>
      </c>
      <c r="Q129" s="23"/>
      <c r="R129" s="23"/>
    </row>
    <row r="130" spans="2:18">
      <c r="B130" s="34">
        <f t="shared" ref="B130:B146" si="9">SUM(B129+0.125)</f>
        <v>5.5</v>
      </c>
      <c r="C130" s="35">
        <f>SUM('PHH Calc Sheet'!J68-'PHH Calc Sheet'!$V68)</f>
        <v>98.722605196167294</v>
      </c>
      <c r="D130" s="35">
        <f>SUM('PHH Calc Sheet'!K68-'PHH Calc Sheet'!$V68)</f>
        <v>98.614008003784491</v>
      </c>
      <c r="E130" s="36">
        <f>SUM('PHH Calc Sheet'!L68-'PHH Calc Sheet'!$V68)</f>
        <v>98.505410811401688</v>
      </c>
      <c r="F130" s="37">
        <f>SUM('PHH Calc Sheet'!M68-'PHH Calc Sheet'!$V68)</f>
        <v>98.396813619018886</v>
      </c>
      <c r="G130" s="34">
        <f t="shared" ref="G130:G146" si="10">SUM(G129+0.125)</f>
        <v>4.375</v>
      </c>
      <c r="H130" s="35">
        <f>SUM('PHH Calc Sheet'!Q98-'PHH Calc Sheet'!$V98)</f>
        <v>97.472432947495193</v>
      </c>
      <c r="I130" s="35">
        <f>SUM('PHH Calc Sheet'!R98-'PHH Calc Sheet'!$V98)</f>
        <v>97.2434311774756</v>
      </c>
      <c r="J130" s="36">
        <f>SUM('PHH Calc Sheet'!S98-'PHH Calc Sheet'!$V98)</f>
        <v>97.014429407456092</v>
      </c>
      <c r="K130" s="37">
        <f>SUM('PHH Calc Sheet'!T98-'PHH Calc Sheet'!$V98)</f>
        <v>96.785427637436584</v>
      </c>
      <c r="L130" s="34">
        <f t="shared" ref="L130:L146" si="11">SUM(L129+0.125)</f>
        <v>4.375</v>
      </c>
      <c r="M130" s="35">
        <f>SUM('PHH Calc Sheet'!J98-'PHH Calc Sheet'!$V98)</f>
        <v>96.43381928954409</v>
      </c>
      <c r="N130" s="35">
        <f>SUM('PHH Calc Sheet'!K98-'PHH Calc Sheet'!$V98)</f>
        <v>96.304823623040207</v>
      </c>
      <c r="O130" s="36">
        <f>SUM('PHH Calc Sheet'!L98-'PHH Calc Sheet'!$V98)</f>
        <v>96.175827956536295</v>
      </c>
      <c r="P130" s="37">
        <f>SUM('PHH Calc Sheet'!M98-'PHH Calc Sheet'!$V98)</f>
        <v>96.046832290032398</v>
      </c>
      <c r="Q130" s="23"/>
      <c r="R130" s="23"/>
    </row>
    <row r="131" spans="2:18">
      <c r="B131" s="34">
        <f t="shared" si="9"/>
        <v>5.625</v>
      </c>
      <c r="C131" s="35">
        <f>SUM('PHH Calc Sheet'!J69-'PHH Calc Sheet'!$V69)</f>
        <v>99.294070768868082</v>
      </c>
      <c r="D131" s="35">
        <f>SUM('PHH Calc Sheet'!K69-'PHH Calc Sheet'!$V69)</f>
        <v>99.183269792305595</v>
      </c>
      <c r="E131" s="36">
        <f>SUM('PHH Calc Sheet'!L69-'PHH Calc Sheet'!$V69)</f>
        <v>99.072468815743093</v>
      </c>
      <c r="F131" s="37">
        <f>SUM('PHH Calc Sheet'!M69-'PHH Calc Sheet'!$V69)</f>
        <v>98.961667839180592</v>
      </c>
      <c r="G131" s="34">
        <f t="shared" si="10"/>
        <v>4.5</v>
      </c>
      <c r="H131" s="35">
        <f>SUM('PHH Calc Sheet'!Q99-'PHH Calc Sheet'!$V99)</f>
        <v>97.92447699744389</v>
      </c>
      <c r="I131" s="35">
        <f>SUM('PHH Calc Sheet'!R99-'PHH Calc Sheet'!$V99)</f>
        <v>97.6924768753736</v>
      </c>
      <c r="J131" s="36">
        <f>SUM('PHH Calc Sheet'!S99-'PHH Calc Sheet'!$V99)</f>
        <v>97.460476753303297</v>
      </c>
      <c r="K131" s="37">
        <f>SUM('PHH Calc Sheet'!T99-'PHH Calc Sheet'!$V99)</f>
        <v>97.228476631232994</v>
      </c>
      <c r="L131" s="34">
        <f t="shared" si="11"/>
        <v>4.5</v>
      </c>
      <c r="M131" s="35">
        <f>SUM('PHH Calc Sheet'!J99-'PHH Calc Sheet'!$V99)</f>
        <v>96.883170640510599</v>
      </c>
      <c r="N131" s="35">
        <f>SUM('PHH Calc Sheet'!K99-'PHH Calc Sheet'!$V99)</f>
        <v>96.749170091194202</v>
      </c>
      <c r="O131" s="36">
        <f>SUM('PHH Calc Sheet'!L99-'PHH Calc Sheet'!$V99)</f>
        <v>96.615169541877805</v>
      </c>
      <c r="P131" s="37">
        <f>SUM('PHH Calc Sheet'!M99-'PHH Calc Sheet'!$V99)</f>
        <v>96.481168992561393</v>
      </c>
      <c r="Q131" s="23"/>
      <c r="R131" s="23"/>
    </row>
    <row r="132" spans="2:18">
      <c r="B132" s="34">
        <f t="shared" si="9"/>
        <v>5.75</v>
      </c>
      <c r="C132" s="35">
        <f>SUM('PHH Calc Sheet'!J70-'PHH Calc Sheet'!$V70)</f>
        <v>99.614094021250679</v>
      </c>
      <c r="D132" s="35">
        <f>SUM('PHH Calc Sheet'!K70-'PHH Calc Sheet'!$V70)</f>
        <v>99.514248415781893</v>
      </c>
      <c r="E132" s="36">
        <f>SUM('PHH Calc Sheet'!L70-'PHH Calc Sheet'!$V70)</f>
        <v>99.414402810313177</v>
      </c>
      <c r="F132" s="37">
        <f>SUM('PHH Calc Sheet'!M70-'PHH Calc Sheet'!$V70)</f>
        <v>99.314557204844377</v>
      </c>
      <c r="G132" s="34">
        <f t="shared" si="10"/>
        <v>4.625</v>
      </c>
      <c r="H132" s="35">
        <f>SUM('PHH Calc Sheet'!Q100-'PHH Calc Sheet'!$V100)</f>
        <v>98.467511037029993</v>
      </c>
      <c r="I132" s="35">
        <f>SUM('PHH Calc Sheet'!R100-'PHH Calc Sheet'!$V100)</f>
        <v>98.232512562908894</v>
      </c>
      <c r="J132" s="36">
        <f>SUM('PHH Calc Sheet'!S100-'PHH Calc Sheet'!$V100)</f>
        <v>97.997514088787796</v>
      </c>
      <c r="K132" s="37">
        <f>SUM('PHH Calc Sheet'!T100-'PHH Calc Sheet'!$V100)</f>
        <v>97.762515614666782</v>
      </c>
      <c r="L132" s="34">
        <f t="shared" si="11"/>
        <v>4.625</v>
      </c>
      <c r="M132" s="35">
        <f>SUM('PHH Calc Sheet'!J100-'PHH Calc Sheet'!$V100)</f>
        <v>97.552736092900588</v>
      </c>
      <c r="N132" s="35">
        <f>SUM('PHH Calc Sheet'!K100-'PHH Calc Sheet'!$V100)</f>
        <v>97.412731210088097</v>
      </c>
      <c r="O132" s="36">
        <f>SUM('PHH Calc Sheet'!L100-'PHH Calc Sheet'!$V100)</f>
        <v>97.272726327275592</v>
      </c>
      <c r="P132" s="37">
        <f>SUM('PHH Calc Sheet'!M100-'PHH Calc Sheet'!$V100)</f>
        <v>97.132721444463087</v>
      </c>
      <c r="Q132" s="23"/>
      <c r="R132" s="23"/>
    </row>
    <row r="133" spans="2:18">
      <c r="B133" s="34">
        <f t="shared" si="9"/>
        <v>5.875</v>
      </c>
      <c r="C133" s="35">
        <f>SUM('PHH Calc Sheet'!J71-'PHH Calc Sheet'!$V71)</f>
        <v>100.01117893252449</v>
      </c>
      <c r="D133" s="35">
        <f>SUM('PHH Calc Sheet'!K71-'PHH Calc Sheet'!$V71)</f>
        <v>99.910028993559692</v>
      </c>
      <c r="E133" s="36">
        <f>SUM('PHH Calc Sheet'!L71-'PHH Calc Sheet'!$V71)</f>
        <v>99.808879054594897</v>
      </c>
      <c r="F133" s="37">
        <f>SUM('PHH Calc Sheet'!M71-'PHH Calc Sheet'!$V71)</f>
        <v>99.707729115630002</v>
      </c>
      <c r="G133" s="34">
        <f t="shared" si="10"/>
        <v>4.75</v>
      </c>
      <c r="H133" s="35">
        <f>SUM('PHH Calc Sheet'!Q101-'PHH Calc Sheet'!$V101)</f>
        <v>98.366351744254388</v>
      </c>
      <c r="I133" s="35">
        <f>SUM('PHH Calc Sheet'!R101-'PHH Calc Sheet'!$V101)</f>
        <v>98.159353148063005</v>
      </c>
      <c r="J133" s="36">
        <f>SUM('PHH Calc Sheet'!S101-'PHH Calc Sheet'!$V101)</f>
        <v>97.952354551871593</v>
      </c>
      <c r="K133" s="37">
        <f>SUM('PHH Calc Sheet'!T101-'PHH Calc Sheet'!$V101)</f>
        <v>97.745355955680182</v>
      </c>
      <c r="L133" s="34">
        <f t="shared" si="11"/>
        <v>4.75</v>
      </c>
      <c r="M133" s="35">
        <f>SUM('PHH Calc Sheet'!J101-'PHH Calc Sheet'!$V101)</f>
        <v>97.509528426005488</v>
      </c>
      <c r="N133" s="35">
        <f>SUM('PHH Calc Sheet'!K101-'PHH Calc Sheet'!$V101)</f>
        <v>97.3695311725875</v>
      </c>
      <c r="O133" s="36">
        <f>SUM('PHH Calc Sheet'!L101-'PHH Calc Sheet'!$V101)</f>
        <v>97.229533919169597</v>
      </c>
      <c r="P133" s="37">
        <f>SUM('PHH Calc Sheet'!M101-'PHH Calc Sheet'!$V101)</f>
        <v>97.089536665751595</v>
      </c>
      <c r="Q133" s="23"/>
      <c r="R133" s="23"/>
    </row>
    <row r="134" spans="2:18">
      <c r="B134" s="34">
        <f t="shared" si="9"/>
        <v>6</v>
      </c>
      <c r="C134" s="35">
        <f>SUM('PHH Calc Sheet'!J72-'PHH Calc Sheet'!$V72)</f>
        <v>100.3488521110078</v>
      </c>
      <c r="D134" s="35">
        <f>SUM('PHH Calc Sheet'!K72-'PHH Calc Sheet'!$V72)</f>
        <v>100.2401538810273</v>
      </c>
      <c r="E134" s="36">
        <f>SUM('PHH Calc Sheet'!L72-'PHH Calc Sheet'!$V72)</f>
        <v>100.13145565104689</v>
      </c>
      <c r="F134" s="37">
        <f>SUM('PHH Calc Sheet'!M72-'PHH Calc Sheet'!$V72)</f>
        <v>100.02275742106639</v>
      </c>
      <c r="G134" s="34">
        <f t="shared" si="10"/>
        <v>4.875</v>
      </c>
      <c r="H134" s="35">
        <f>SUM('PHH Calc Sheet'!Q102-'PHH Calc Sheet'!$V102)</f>
        <v>98.668970856976784</v>
      </c>
      <c r="I134" s="35">
        <f>SUM('PHH Calc Sheet'!R102-'PHH Calc Sheet'!$V102)</f>
        <v>98.457966828656495</v>
      </c>
      <c r="J134" s="36">
        <f>SUM('PHH Calc Sheet'!S102-'PHH Calc Sheet'!$V102)</f>
        <v>98.246962800336192</v>
      </c>
      <c r="K134" s="37">
        <f>SUM('PHH Calc Sheet'!T102-'PHH Calc Sheet'!$V102)</f>
        <v>98.035958772015789</v>
      </c>
      <c r="L134" s="34">
        <f t="shared" si="11"/>
        <v>4.875</v>
      </c>
      <c r="M134" s="35">
        <f>SUM('PHH Calc Sheet'!J102-'PHH Calc Sheet'!$V102)</f>
        <v>97.795947017630297</v>
      </c>
      <c r="N134" s="35">
        <f>SUM('PHH Calc Sheet'!K102-'PHH Calc Sheet'!$V102)</f>
        <v>97.649945430716301</v>
      </c>
      <c r="O134" s="36">
        <f>SUM('PHH Calc Sheet'!L102-'PHH Calc Sheet'!$V102)</f>
        <v>97.503943843802205</v>
      </c>
      <c r="P134" s="37">
        <f>SUM('PHH Calc Sheet'!M102-'PHH Calc Sheet'!$V102)</f>
        <v>97.357942256888094</v>
      </c>
      <c r="Q134" s="23"/>
      <c r="R134" s="23"/>
    </row>
    <row r="135" spans="2:18">
      <c r="B135" s="34">
        <f t="shared" si="9"/>
        <v>6.125</v>
      </c>
      <c r="C135" s="35">
        <f>SUM('PHH Calc Sheet'!J73-'PHH Calc Sheet'!$V73)</f>
        <v>100.59422869547298</v>
      </c>
      <c r="D135" s="35">
        <f>SUM('PHH Calc Sheet'!K73-'PHH Calc Sheet'!$V73)</f>
        <v>100.491282113442</v>
      </c>
      <c r="E135" s="36">
        <f>SUM('PHH Calc Sheet'!L73-'PHH Calc Sheet'!$V73)</f>
        <v>100.388335531411</v>
      </c>
      <c r="F135" s="37">
        <f>SUM('PHH Calc Sheet'!M73-'PHH Calc Sheet'!$V73)</f>
        <v>100.285388949379</v>
      </c>
      <c r="G135" s="34">
        <f t="shared" si="10"/>
        <v>5</v>
      </c>
      <c r="H135" s="35">
        <f>SUM('PHH Calc Sheet'!Q103-'PHH Calc Sheet'!$V103)</f>
        <v>98.957253665055589</v>
      </c>
      <c r="I135" s="35">
        <f>SUM('PHH Calc Sheet'!R103-'PHH Calc Sheet'!$V103)</f>
        <v>98.7462496367353</v>
      </c>
      <c r="J135" s="36">
        <f>SUM('PHH Calc Sheet'!S103-'PHH Calc Sheet'!$V103)</f>
        <v>98.535245608414996</v>
      </c>
      <c r="K135" s="37">
        <f>SUM('PHH Calc Sheet'!T103-'PHH Calc Sheet'!$V103)</f>
        <v>98.324241580094693</v>
      </c>
      <c r="L135" s="34">
        <f t="shared" si="11"/>
        <v>5</v>
      </c>
      <c r="M135" s="35">
        <f>SUM('PHH Calc Sheet'!J103-'PHH Calc Sheet'!$V103)</f>
        <v>98.054520144576884</v>
      </c>
      <c r="N135" s="35">
        <f>SUM('PHH Calc Sheet'!K103-'PHH Calc Sheet'!$V103)</f>
        <v>97.9065196562957</v>
      </c>
      <c r="O135" s="36">
        <f>SUM('PHH Calc Sheet'!L103-'PHH Calc Sheet'!$V103)</f>
        <v>97.758519168014388</v>
      </c>
      <c r="P135" s="37">
        <f>SUM('PHH Calc Sheet'!M103-'PHH Calc Sheet'!$V103)</f>
        <v>97.61051867973319</v>
      </c>
      <c r="Q135" s="23"/>
      <c r="R135" s="23"/>
    </row>
    <row r="136" spans="2:18">
      <c r="B136" s="34">
        <f t="shared" si="9"/>
        <v>6.25</v>
      </c>
      <c r="C136" s="35">
        <f>SUM('PHH Calc Sheet'!J74-'PHH Calc Sheet'!$V74)</f>
        <v>100.89460674151799</v>
      </c>
      <c r="D136" s="35">
        <f>SUM('PHH Calc Sheet'!K74-'PHH Calc Sheet'!$V74)</f>
        <v>100.822207290834</v>
      </c>
      <c r="E136" s="36">
        <f>SUM('PHH Calc Sheet'!L74-'PHH Calc Sheet'!$V74)</f>
        <v>100.74980784015099</v>
      </c>
      <c r="F136" s="37">
        <f>SUM('PHH Calc Sheet'!M74-'PHH Calc Sheet'!$V74)</f>
        <v>100.67740838946698</v>
      </c>
      <c r="G136" s="34">
        <f t="shared" si="10"/>
        <v>5.125</v>
      </c>
      <c r="H136" s="35">
        <f>SUM('PHH Calc Sheet'!Q104-'PHH Calc Sheet'!$V104)</f>
        <v>99.653374024631987</v>
      </c>
      <c r="I136" s="35">
        <f>SUM('PHH Calc Sheet'!R104-'PHH Calc Sheet'!$V104)</f>
        <v>99.439371644261001</v>
      </c>
      <c r="J136" s="36">
        <f>SUM('PHH Calc Sheet'!S104-'PHH Calc Sheet'!$V104)</f>
        <v>99.225369263889988</v>
      </c>
      <c r="K136" s="37">
        <f>SUM('PHH Calc Sheet'!T104-'PHH Calc Sheet'!$V104)</f>
        <v>99.011366883518988</v>
      </c>
      <c r="L136" s="34">
        <f t="shared" si="11"/>
        <v>5.125</v>
      </c>
      <c r="M136" s="35">
        <f>SUM('PHH Calc Sheet'!J104-'PHH Calc Sheet'!$V104)</f>
        <v>98.735251028904187</v>
      </c>
      <c r="N136" s="35">
        <f>SUM('PHH Calc Sheet'!K104-'PHH Calc Sheet'!$V104)</f>
        <v>98.580246756443202</v>
      </c>
      <c r="O136" s="36">
        <f>SUM('PHH Calc Sheet'!L104-'PHH Calc Sheet'!$V104)</f>
        <v>98.425242483982288</v>
      </c>
      <c r="P136" s="37">
        <f>SUM('PHH Calc Sheet'!M104-'PHH Calc Sheet'!$V104)</f>
        <v>98.270238211521388</v>
      </c>
      <c r="Q136" s="23"/>
      <c r="R136" s="23"/>
    </row>
    <row r="137" spans="2:18">
      <c r="B137" s="34">
        <f t="shared" si="9"/>
        <v>6.375</v>
      </c>
      <c r="C137" s="35">
        <f>SUM('PHH Calc Sheet'!J75-'PHH Calc Sheet'!$V75)</f>
        <v>101.19395805652398</v>
      </c>
      <c r="D137" s="35">
        <f>SUM('PHH Calc Sheet'!K75-'PHH Calc Sheet'!$V75)</f>
        <v>101.11345482166099</v>
      </c>
      <c r="E137" s="36">
        <f>SUM('PHH Calc Sheet'!L75-'PHH Calc Sheet'!$V75)</f>
        <v>101.03295158679799</v>
      </c>
      <c r="F137" s="37">
        <f>SUM('PHH Calc Sheet'!M75-'PHH Calc Sheet'!$V75)</f>
        <v>100.95244835193398</v>
      </c>
      <c r="G137" s="34">
        <f t="shared" si="10"/>
        <v>5.25</v>
      </c>
      <c r="H137" s="35">
        <f>SUM('PHH Calc Sheet'!Q105-'PHH Calc Sheet'!$V105)</f>
        <v>99.824669123059991</v>
      </c>
      <c r="I137" s="35">
        <f>SUM('PHH Calc Sheet'!R105-'PHH Calc Sheet'!$V105)</f>
        <v>99.700670709975</v>
      </c>
      <c r="J137" s="36">
        <f>SUM('PHH Calc Sheet'!S105-'PHH Calc Sheet'!$V105)</f>
        <v>99.576672296888987</v>
      </c>
      <c r="K137" s="37">
        <f>SUM('PHH Calc Sheet'!T105-'PHH Calc Sheet'!$V105)</f>
        <v>99.452673883802987</v>
      </c>
      <c r="L137" s="34">
        <f t="shared" si="11"/>
        <v>5.25</v>
      </c>
      <c r="M137" s="35">
        <f>SUM('PHH Calc Sheet'!J105-'PHH Calc Sheet'!$V105)</f>
        <v>98.910125441913394</v>
      </c>
      <c r="N137" s="35">
        <f>SUM('PHH Calc Sheet'!K105-'PHH Calc Sheet'!$V105)</f>
        <v>98.786127028827394</v>
      </c>
      <c r="O137" s="36">
        <f>SUM('PHH Calc Sheet'!L105-'PHH Calc Sheet'!$V105)</f>
        <v>98.662128615741494</v>
      </c>
      <c r="P137" s="37">
        <f>SUM('PHH Calc Sheet'!M105-'PHH Calc Sheet'!$V105)</f>
        <v>98.538130202655495</v>
      </c>
      <c r="Q137" s="23"/>
      <c r="R137" s="23"/>
    </row>
    <row r="138" spans="2:18">
      <c r="B138" s="34">
        <f t="shared" si="9"/>
        <v>6.5</v>
      </c>
      <c r="C138" s="35">
        <f>SUM('PHH Calc Sheet'!J76-'PHH Calc Sheet'!$V76)</f>
        <v>101.40672142383097</v>
      </c>
      <c r="D138" s="35">
        <f>SUM('PHH Calc Sheet'!K76-'PHH Calc Sheet'!$V76)</f>
        <v>101.31896983691699</v>
      </c>
      <c r="E138" s="36">
        <f>SUM('PHH Calc Sheet'!L76-'PHH Calc Sheet'!$V76)</f>
        <v>101.23121825000298</v>
      </c>
      <c r="F138" s="37">
        <f>SUM('PHH Calc Sheet'!M76-'PHH Calc Sheet'!$V76)</f>
        <v>101.14346666308899</v>
      </c>
      <c r="G138" s="34">
        <f t="shared" si="10"/>
        <v>5.375</v>
      </c>
      <c r="H138" s="35">
        <f>SUM('PHH Calc Sheet'!Q106-'PHH Calc Sheet'!$V106)</f>
        <v>100.04920570773599</v>
      </c>
      <c r="I138" s="35">
        <f>SUM('PHH Calc Sheet'!R106-'PHH Calc Sheet'!$V106)</f>
        <v>99.923200763888005</v>
      </c>
      <c r="J138" s="36">
        <f>SUM('PHH Calc Sheet'!S106-'PHH Calc Sheet'!$V106)</f>
        <v>99.797195820040997</v>
      </c>
      <c r="K138" s="37">
        <f>SUM('PHH Calc Sheet'!T106-'PHH Calc Sheet'!$V106)</f>
        <v>99.671190876192995</v>
      </c>
      <c r="L138" s="34">
        <f t="shared" si="11"/>
        <v>5.375</v>
      </c>
      <c r="M138" s="35">
        <f>SUM('PHH Calc Sheet'!J106-'PHH Calc Sheet'!$V106)</f>
        <v>99.121088821253977</v>
      </c>
      <c r="N138" s="35">
        <f>SUM('PHH Calc Sheet'!K106-'PHH Calc Sheet'!$V106)</f>
        <v>98.994084426721997</v>
      </c>
      <c r="O138" s="36">
        <f>SUM('PHH Calc Sheet'!L106-'PHH Calc Sheet'!$V106)</f>
        <v>98.867080032190984</v>
      </c>
      <c r="P138" s="37">
        <f>SUM('PHH Calc Sheet'!M106-'PHH Calc Sheet'!$V106)</f>
        <v>98.740075637659686</v>
      </c>
      <c r="Q138" s="23"/>
      <c r="R138" s="23"/>
    </row>
    <row r="139" spans="2:18">
      <c r="B139" s="34">
        <f t="shared" si="9"/>
        <v>6.625</v>
      </c>
      <c r="C139" s="35">
        <f>SUM('PHH Calc Sheet'!J77-'PHH Calc Sheet'!$V77)</f>
        <v>101.49641375054698</v>
      </c>
      <c r="D139" s="35">
        <f>SUM('PHH Calc Sheet'!K77-'PHH Calc Sheet'!$V77)</f>
        <v>101.40901216363299</v>
      </c>
      <c r="E139" s="36">
        <f>SUM('PHH Calc Sheet'!L77-'PHH Calc Sheet'!$V77)</f>
        <v>101.321610576719</v>
      </c>
      <c r="F139" s="37">
        <f>SUM('PHH Calc Sheet'!M77-'PHH Calc Sheet'!$V77)</f>
        <v>101.23420898980498</v>
      </c>
      <c r="G139" s="34">
        <f t="shared" si="10"/>
        <v>5.5</v>
      </c>
      <c r="H139" s="35">
        <f>SUM('PHH Calc Sheet'!Q107-'PHH Calc Sheet'!$V107)</f>
        <v>100.26615525074699</v>
      </c>
      <c r="I139" s="35">
        <f>SUM('PHH Calc Sheet'!R107-'PHH Calc Sheet'!$V107)</f>
        <v>100.13915085621601</v>
      </c>
      <c r="J139" s="36">
        <f>SUM('PHH Calc Sheet'!S107-'PHH Calc Sheet'!$V107)</f>
        <v>100.012146461684</v>
      </c>
      <c r="K139" s="37">
        <f>SUM('PHH Calc Sheet'!T107-'PHH Calc Sheet'!$V107)</f>
        <v>99.885142067152998</v>
      </c>
      <c r="L139" s="34">
        <f t="shared" si="11"/>
        <v>5.5</v>
      </c>
      <c r="M139" s="35">
        <f>SUM('PHH Calc Sheet'!J107-'PHH Calc Sheet'!$V107)</f>
        <v>99.308762313369996</v>
      </c>
      <c r="N139" s="35">
        <f>SUM('PHH Calc Sheet'!K107-'PHH Calc Sheet'!$V107)</f>
        <v>99.178759566788003</v>
      </c>
      <c r="O139" s="36">
        <f>SUM('PHH Calc Sheet'!L107-'PHH Calc Sheet'!$V107)</f>
        <v>99.048756820205995</v>
      </c>
      <c r="P139" s="37">
        <f>SUM('PHH Calc Sheet'!M107-'PHH Calc Sheet'!$V107)</f>
        <v>98.918754073623987</v>
      </c>
      <c r="Q139" s="23"/>
      <c r="R139" s="23"/>
    </row>
    <row r="140" spans="2:18">
      <c r="B140" s="34">
        <f t="shared" si="9"/>
        <v>6.75</v>
      </c>
      <c r="C140" s="35">
        <f>SUM('PHH Calc Sheet'!J78-'PHH Calc Sheet'!$V78)</f>
        <v>101.76547307467699</v>
      </c>
      <c r="D140" s="35">
        <f>SUM('PHH Calc Sheet'!K78-'PHH Calc Sheet'!$V78)</f>
        <v>101.68337746920798</v>
      </c>
      <c r="E140" s="35">
        <f>SUM('PHH Calc Sheet'!L78-'PHH Calc Sheet'!$V78)</f>
        <v>101.60128186373899</v>
      </c>
      <c r="F140" s="35">
        <f>SUM('PHH Calc Sheet'!M78-'PHH Calc Sheet'!$V78)</f>
        <v>101.51918625826998</v>
      </c>
      <c r="G140" s="34">
        <f t="shared" si="10"/>
        <v>5.625</v>
      </c>
      <c r="H140" s="35">
        <f>SUM('PHH Calc Sheet'!Q108-'PHH Calc Sheet'!$V108)</f>
        <v>100.96082556283299</v>
      </c>
      <c r="I140" s="35">
        <f>SUM('PHH Calc Sheet'!R108-'PHH Calc Sheet'!$V108)</f>
        <v>100.82282721078201</v>
      </c>
      <c r="J140" s="35">
        <f>SUM('PHH Calc Sheet'!S108-'PHH Calc Sheet'!$V108)</f>
        <v>100.684828858731</v>
      </c>
      <c r="K140" s="35">
        <f>SUM('PHH Calc Sheet'!T108-'PHH Calc Sheet'!$V108)</f>
        <v>100.54683050668</v>
      </c>
      <c r="L140" s="34">
        <f t="shared" si="11"/>
        <v>5.625</v>
      </c>
      <c r="M140" s="35">
        <f>SUM('PHH Calc Sheet'!J108-'PHH Calc Sheet'!$V108)</f>
        <v>99.991174927265988</v>
      </c>
      <c r="N140" s="35">
        <f>SUM('PHH Calc Sheet'!K108-'PHH Calc Sheet'!$V108)</f>
        <v>99.850178223164008</v>
      </c>
      <c r="O140" s="35">
        <f>SUM('PHH Calc Sheet'!L108-'PHH Calc Sheet'!$V108)</f>
        <v>99.709181519062994</v>
      </c>
      <c r="P140" s="47">
        <f>SUM('PHH Calc Sheet'!M108-'PHH Calc Sheet'!$V108)</f>
        <v>99.568184814960986</v>
      </c>
      <c r="Q140" s="23"/>
      <c r="R140" s="23"/>
    </row>
    <row r="141" spans="2:18">
      <c r="B141" s="34">
        <f t="shared" si="9"/>
        <v>6.875</v>
      </c>
      <c r="C141" s="35">
        <f>SUM('PHH Calc Sheet'!J79-'PHH Calc Sheet'!$V79)</f>
        <v>102.02441725384298</v>
      </c>
      <c r="D141" s="35">
        <f>SUM('PHH Calc Sheet'!K79-'PHH Calc Sheet'!$V79)</f>
        <v>101.94011456829598</v>
      </c>
      <c r="E141" s="36">
        <f>SUM('PHH Calc Sheet'!L79-'PHH Calc Sheet'!$V79)</f>
        <v>101.85581188274999</v>
      </c>
      <c r="F141" s="37">
        <f>SUM('PHH Calc Sheet'!M79-'PHH Calc Sheet'!$V79)</f>
        <v>101.77150919720297</v>
      </c>
      <c r="G141" s="34">
        <f t="shared" si="10"/>
        <v>5.75</v>
      </c>
      <c r="H141" s="35">
        <f>SUM('PHH Calc Sheet'!Q109-'PHH Calc Sheet'!$V109)</f>
        <v>100.53280920460199</v>
      </c>
      <c r="I141" s="35">
        <f>SUM('PHH Calc Sheet'!R109-'PHH Calc Sheet'!$V109)</f>
        <v>100.427807983899</v>
      </c>
      <c r="J141" s="36">
        <f>SUM('PHH Calc Sheet'!S109-'PHH Calc Sheet'!$V109)</f>
        <v>100.322806763196</v>
      </c>
      <c r="K141" s="37">
        <f>SUM('PHH Calc Sheet'!T109-'PHH Calc Sheet'!$V109)</f>
        <v>100.217805542493</v>
      </c>
      <c r="L141" s="34">
        <f t="shared" si="11"/>
        <v>5.75</v>
      </c>
      <c r="M141" s="35">
        <f>SUM('PHH Calc Sheet'!J109-'PHH Calc Sheet'!$V109)</f>
        <v>99.541369017999997</v>
      </c>
      <c r="N141" s="35">
        <f>SUM('PHH Calc Sheet'!K109-'PHH Calc Sheet'!$V109)</f>
        <v>99.418370055597009</v>
      </c>
      <c r="O141" s="36">
        <f>SUM('PHH Calc Sheet'!L109-'PHH Calc Sheet'!$V109)</f>
        <v>99.295371093195001</v>
      </c>
      <c r="P141" s="37">
        <f>SUM('PHH Calc Sheet'!M109-'PHH Calc Sheet'!$V109)</f>
        <v>99.172372130792994</v>
      </c>
      <c r="Q141" s="23"/>
      <c r="R141" s="23"/>
    </row>
    <row r="142" spans="2:18">
      <c r="B142" s="34">
        <f t="shared" si="9"/>
        <v>7</v>
      </c>
      <c r="C142" s="35">
        <f>SUM('PHH Calc Sheet'!J80-'PHH Calc Sheet'!$V80)</f>
        <v>102.21882490236997</v>
      </c>
      <c r="D142" s="35">
        <f>SUM('PHH Calc Sheet'!K80-'PHH Calc Sheet'!$V80)</f>
        <v>102.13657111818999</v>
      </c>
      <c r="E142" s="36">
        <f>SUM('PHH Calc Sheet'!L80-'PHH Calc Sheet'!$V80)</f>
        <v>102.05431733401097</v>
      </c>
      <c r="F142" s="37">
        <f>SUM('PHH Calc Sheet'!M80-'PHH Calc Sheet'!$V80)</f>
        <v>101.97206354983098</v>
      </c>
      <c r="G142" s="34">
        <f t="shared" si="10"/>
        <v>5.875</v>
      </c>
      <c r="H142" s="35">
        <f>SUM('PHH Calc Sheet'!Q110-'PHH Calc Sheet'!$V110)</f>
        <v>100.77884764859299</v>
      </c>
      <c r="I142" s="35">
        <f>SUM('PHH Calc Sheet'!R110-'PHH Calc Sheet'!$V110)</f>
        <v>100.67284697720601</v>
      </c>
      <c r="J142" s="36">
        <f>SUM('PHH Calc Sheet'!S110-'PHH Calc Sheet'!$V110)</f>
        <v>100.566846305819</v>
      </c>
      <c r="K142" s="37">
        <f>SUM('PHH Calc Sheet'!T110-'PHH Calc Sheet'!$V110)</f>
        <v>100.46084563443299</v>
      </c>
      <c r="L142" s="34">
        <f t="shared" si="11"/>
        <v>5.875</v>
      </c>
      <c r="M142" s="35">
        <f>SUM('PHH Calc Sheet'!J110-'PHH Calc Sheet'!$V110)</f>
        <v>99.776757239294</v>
      </c>
      <c r="N142" s="35">
        <f>SUM('PHH Calc Sheet'!K110-'PHH Calc Sheet'!$V110)</f>
        <v>99.651759375525003</v>
      </c>
      <c r="O142" s="36">
        <f>SUM('PHH Calc Sheet'!L110-'PHH Calc Sheet'!$V110)</f>
        <v>99.526761511754998</v>
      </c>
      <c r="P142" s="37">
        <f>SUM('PHH Calc Sheet'!M110-'PHH Calc Sheet'!$V110)</f>
        <v>99.401763647984993</v>
      </c>
      <c r="Q142" s="23"/>
      <c r="R142" s="23"/>
    </row>
    <row r="143" spans="2:18">
      <c r="B143" s="34">
        <f t="shared" si="9"/>
        <v>7.125</v>
      </c>
      <c r="C143" s="35">
        <f>SUM('PHH Calc Sheet'!J81-'PHH Calc Sheet'!$V81)</f>
        <v>102.11173618075298</v>
      </c>
      <c r="D143" s="35">
        <f>SUM('PHH Calc Sheet'!K81-'PHH Calc Sheet'!$V81)</f>
        <v>102.02408349520599</v>
      </c>
      <c r="E143" s="36">
        <f>SUM('PHH Calc Sheet'!L81-'PHH Calc Sheet'!$V81)</f>
        <v>101.93643080965899</v>
      </c>
      <c r="F143" s="37">
        <f>SUM('PHH Calc Sheet'!M81-'PHH Calc Sheet'!$V81)</f>
        <v>101.84877812411298</v>
      </c>
      <c r="G143" s="34">
        <f t="shared" si="10"/>
        <v>6</v>
      </c>
      <c r="H143" s="35">
        <f>SUM('PHH Calc Sheet'!Q111-'PHH Calc Sheet'!$V111)</f>
        <v>101.050337205693</v>
      </c>
      <c r="I143" s="35">
        <f>SUM('PHH Calc Sheet'!R111-'PHH Calc Sheet'!$V111)</f>
        <v>100.941338182256</v>
      </c>
      <c r="J143" s="36">
        <f>SUM('PHH Calc Sheet'!S111-'PHH Calc Sheet'!$V111)</f>
        <v>100.832339158818</v>
      </c>
      <c r="K143" s="37">
        <f>SUM('PHH Calc Sheet'!T111-'PHH Calc Sheet'!$V111)</f>
        <v>100.72334013538099</v>
      </c>
      <c r="L143" s="34">
        <f t="shared" si="11"/>
        <v>6</v>
      </c>
      <c r="M143" s="35">
        <f>SUM('PHH Calc Sheet'!J111-'PHH Calc Sheet'!$V111)</f>
        <v>100.02920909026199</v>
      </c>
      <c r="N143" s="35">
        <f>SUM('PHH Calc Sheet'!K111-'PHH Calc Sheet'!$V111)</f>
        <v>99.901205245046995</v>
      </c>
      <c r="O143" s="36">
        <f>SUM('PHH Calc Sheet'!L111-'PHH Calc Sheet'!$V111)</f>
        <v>99.77320139983199</v>
      </c>
      <c r="P143" s="37">
        <f>SUM('PHH Calc Sheet'!M111-'PHH Calc Sheet'!$V111)</f>
        <v>99.645197554616985</v>
      </c>
      <c r="Q143" s="23"/>
      <c r="R143" s="23"/>
    </row>
    <row r="144" spans="2:18">
      <c r="B144" s="34">
        <f t="shared" si="9"/>
        <v>7.25</v>
      </c>
      <c r="C144" s="35">
        <f>SUM('PHH Calc Sheet'!J82-'PHH Calc Sheet'!$V82)</f>
        <v>102.03734168796598</v>
      </c>
      <c r="D144" s="35">
        <f>SUM('PHH Calc Sheet'!K82-'PHH Calc Sheet'!$V82)</f>
        <v>101.86083826999699</v>
      </c>
      <c r="E144" s="36">
        <f>SUM('PHH Calc Sheet'!L82-'PHH Calc Sheet'!$V82)</f>
        <v>101.68433485202797</v>
      </c>
      <c r="F144" s="37">
        <f>SUM('PHH Calc Sheet'!M82-'PHH Calc Sheet'!$V82)</f>
        <v>101.50783143405998</v>
      </c>
      <c r="G144" s="34">
        <f t="shared" si="10"/>
        <v>6.125</v>
      </c>
      <c r="H144" s="35">
        <f>SUM('PHH Calc Sheet'!Q112-'PHH Calc Sheet'!$V112)</f>
        <v>101.716168457442</v>
      </c>
      <c r="I144" s="35">
        <f>SUM('PHH Calc Sheet'!R112-'PHH Calc Sheet'!$V112)</f>
        <v>101.606169983321</v>
      </c>
      <c r="J144" s="36">
        <f>SUM('PHH Calc Sheet'!S112-'PHH Calc Sheet'!$V112)</f>
        <v>101.4961715092</v>
      </c>
      <c r="K144" s="37">
        <f>SUM('PHH Calc Sheet'!T112-'PHH Calc Sheet'!$V112)</f>
        <v>101.386173035079</v>
      </c>
      <c r="L144" s="34">
        <f t="shared" si="11"/>
        <v>6.125</v>
      </c>
      <c r="M144" s="35">
        <f>SUM('PHH Calc Sheet'!J112-'PHH Calc Sheet'!$V112)</f>
        <v>100.68519255731599</v>
      </c>
      <c r="N144" s="35">
        <f>SUM('PHH Calc Sheet'!K112-'PHH Calc Sheet'!$V112)</f>
        <v>100.554190360051</v>
      </c>
      <c r="O144" s="36">
        <f>SUM('PHH Calc Sheet'!L112-'PHH Calc Sheet'!$V112)</f>
        <v>100.423188162785</v>
      </c>
      <c r="P144" s="37">
        <f>SUM('PHH Calc Sheet'!M112-'PHH Calc Sheet'!$V112)</f>
        <v>100.29218596551999</v>
      </c>
      <c r="Q144" s="23"/>
      <c r="R144" s="23"/>
    </row>
    <row r="145" spans="2:23">
      <c r="B145" s="34">
        <f t="shared" si="9"/>
        <v>7.375</v>
      </c>
      <c r="C145" s="35">
        <f>SUM('PHH Calc Sheet'!J83-'PHH Calc Sheet'!$V83)</f>
        <v>102.30680730926198</v>
      </c>
      <c r="D145" s="35">
        <f>SUM('PHH Calc Sheet'!K83-'PHH Calc Sheet'!$V83)</f>
        <v>102.11670450164499</v>
      </c>
      <c r="E145" s="36">
        <f>SUM('PHH Calc Sheet'!L83-'PHH Calc Sheet'!$V83)</f>
        <v>101.92660169402799</v>
      </c>
      <c r="F145" s="37">
        <f>SUM('PHH Calc Sheet'!M83-'PHH Calc Sheet'!$V83)</f>
        <v>101.73649888641098</v>
      </c>
      <c r="G145" s="34">
        <f t="shared" si="10"/>
        <v>6.25</v>
      </c>
      <c r="H145" s="35">
        <f>SUM('PHH Calc Sheet'!Q113-'PHH Calc Sheet'!$V113)</f>
        <v>101.251769884016</v>
      </c>
      <c r="I145" s="35">
        <f>SUM('PHH Calc Sheet'!R113-'PHH Calc Sheet'!$V113)</f>
        <v>101.046770189192</v>
      </c>
      <c r="J145" s="36">
        <f>SUM('PHH Calc Sheet'!S113-'PHH Calc Sheet'!$V113)</f>
        <v>100.841770494367</v>
      </c>
      <c r="K145" s="37">
        <f>SUM('PHH Calc Sheet'!T113-'PHH Calc Sheet'!$V113)</f>
        <v>100.63677079954299</v>
      </c>
      <c r="L145" s="34">
        <f t="shared" si="11"/>
        <v>6.25</v>
      </c>
      <c r="M145" s="35">
        <f>SUM('PHH Calc Sheet'!J113-'PHH Calc Sheet'!$V113)</f>
        <v>100.20647091997999</v>
      </c>
      <c r="N145" s="35">
        <f>SUM('PHH Calc Sheet'!K113-'PHH Calc Sheet'!$V113)</f>
        <v>99.962469760312999</v>
      </c>
      <c r="O145" s="36">
        <f>SUM('PHH Calc Sheet'!L113-'PHH Calc Sheet'!$V113)</f>
        <v>99.718468600644997</v>
      </c>
      <c r="P145" s="37">
        <f>SUM('PHH Calc Sheet'!M113-'PHH Calc Sheet'!$V113)</f>
        <v>99.47446744097698</v>
      </c>
      <c r="Q145" s="23"/>
      <c r="R145" s="23"/>
    </row>
    <row r="146" spans="2:23" ht="15.75" thickBot="1">
      <c r="B146" s="38">
        <f t="shared" si="9"/>
        <v>7.5</v>
      </c>
      <c r="C146" s="39">
        <f>SUM('PHH Calc Sheet'!J84-'PHH Calc Sheet'!$V84)</f>
        <v>102.41899274785598</v>
      </c>
      <c r="D146" s="39">
        <f>SUM('PHH Calc Sheet'!K84-'PHH Calc Sheet'!$V84)</f>
        <v>102.22904756963298</v>
      </c>
      <c r="E146" s="40">
        <f>SUM('PHH Calc Sheet'!L84-'PHH Calc Sheet'!$V84)</f>
        <v>102.03910239140998</v>
      </c>
      <c r="F146" s="41">
        <f>SUM('PHH Calc Sheet'!M84-'PHH Calc Sheet'!$V84)</f>
        <v>101.84915721318798</v>
      </c>
      <c r="G146" s="38">
        <f t="shared" si="10"/>
        <v>6.375</v>
      </c>
      <c r="H146" s="39">
        <f>SUM('PHH Calc Sheet'!Q114-'PHH Calc Sheet'!$V114)</f>
        <v>101.51604856170799</v>
      </c>
      <c r="I146" s="39">
        <f>SUM('PHH Calc Sheet'!R114-'PHH Calc Sheet'!$V114)</f>
        <v>101.309049965516</v>
      </c>
      <c r="J146" s="40">
        <f>SUM('PHH Calc Sheet'!S114-'PHH Calc Sheet'!$V114)</f>
        <v>101.102051369325</v>
      </c>
      <c r="K146" s="41">
        <f>SUM('PHH Calc Sheet'!T114-'PHH Calc Sheet'!$V114)</f>
        <v>100.89505277313299</v>
      </c>
      <c r="L146" s="38">
        <f t="shared" si="11"/>
        <v>6.375</v>
      </c>
      <c r="M146" s="39">
        <f>SUM('PHH Calc Sheet'!J114-'PHH Calc Sheet'!$V114)</f>
        <v>100.47398372016198</v>
      </c>
      <c r="N146" s="39">
        <f>SUM('PHH Calc Sheet'!K114-'PHH Calc Sheet'!$V114)</f>
        <v>100.22798365912699</v>
      </c>
      <c r="O146" s="40">
        <f>SUM('PHH Calc Sheet'!L114-'PHH Calc Sheet'!$V114)</f>
        <v>99.981983598091986</v>
      </c>
      <c r="P146" s="41">
        <f>SUM('PHH Calc Sheet'!M114-'PHH Calc Sheet'!$V114)</f>
        <v>99.735983537056981</v>
      </c>
      <c r="Q146" s="23"/>
      <c r="R146" s="23"/>
    </row>
    <row r="147" spans="2:23" ht="15.75" thickBot="1">
      <c r="B147" s="42"/>
      <c r="C147" s="20" t="s">
        <v>41</v>
      </c>
      <c r="D147" s="20"/>
      <c r="E147" s="20"/>
      <c r="F147" s="20"/>
      <c r="G147" s="20"/>
      <c r="H147" s="20" t="s">
        <v>42</v>
      </c>
      <c r="I147" s="20"/>
      <c r="J147" s="20"/>
      <c r="K147" s="20"/>
      <c r="L147" s="20"/>
      <c r="M147" s="20" t="s">
        <v>43</v>
      </c>
      <c r="N147" s="20"/>
      <c r="O147" s="20"/>
      <c r="P147" s="43"/>
    </row>
    <row r="148" spans="2:23" ht="15.75">
      <c r="B148" s="1793" t="s">
        <v>31</v>
      </c>
      <c r="C148" s="1794"/>
      <c r="D148" s="1794"/>
      <c r="E148" s="1794"/>
      <c r="F148" s="1795"/>
      <c r="G148" s="1793" t="s">
        <v>32</v>
      </c>
      <c r="H148" s="1794"/>
      <c r="I148" s="1794"/>
      <c r="J148" s="1794"/>
      <c r="K148" s="1795"/>
      <c r="L148" s="1793" t="s">
        <v>33</v>
      </c>
      <c r="M148" s="1794"/>
      <c r="N148" s="1794"/>
      <c r="O148" s="1794"/>
      <c r="P148" s="1795"/>
    </row>
    <row r="149" spans="2:23" ht="15.75" thickBot="1">
      <c r="B149" s="24" t="s">
        <v>17</v>
      </c>
      <c r="C149" s="24" t="s">
        <v>18</v>
      </c>
      <c r="D149" s="24" t="s">
        <v>19</v>
      </c>
      <c r="E149" s="24" t="s">
        <v>20</v>
      </c>
      <c r="F149" s="24" t="s">
        <v>21</v>
      </c>
      <c r="G149" s="24" t="s">
        <v>17</v>
      </c>
      <c r="H149" s="24" t="s">
        <v>18</v>
      </c>
      <c r="I149" s="24" t="s">
        <v>19</v>
      </c>
      <c r="J149" s="24" t="s">
        <v>20</v>
      </c>
      <c r="K149" s="24" t="s">
        <v>21</v>
      </c>
      <c r="L149" s="24" t="s">
        <v>17</v>
      </c>
      <c r="M149" s="24" t="s">
        <v>18</v>
      </c>
      <c r="N149" s="24" t="s">
        <v>19</v>
      </c>
      <c r="O149" s="24" t="s">
        <v>20</v>
      </c>
      <c r="P149" s="48" t="s">
        <v>21</v>
      </c>
    </row>
    <row r="150" spans="2:23">
      <c r="B150" s="30">
        <v>4.125</v>
      </c>
      <c r="C150" s="31"/>
      <c r="D150" s="31"/>
      <c r="E150" s="31"/>
      <c r="F150" s="31"/>
      <c r="G150" s="30">
        <v>4.125</v>
      </c>
      <c r="H150" s="31"/>
      <c r="I150" s="31"/>
      <c r="J150" s="31"/>
      <c r="K150" s="33"/>
      <c r="L150" s="30">
        <v>4</v>
      </c>
      <c r="M150" s="31"/>
      <c r="N150" s="31"/>
      <c r="O150" s="31"/>
      <c r="P150" s="33"/>
    </row>
    <row r="151" spans="2:23">
      <c r="B151" s="34">
        <v>4.25</v>
      </c>
      <c r="C151" s="35"/>
      <c r="D151" s="35"/>
      <c r="E151" s="35"/>
      <c r="F151" s="35"/>
      <c r="G151" s="34">
        <v>4.25</v>
      </c>
      <c r="H151" s="35"/>
      <c r="I151" s="35"/>
      <c r="J151" s="35"/>
      <c r="K151" s="37"/>
      <c r="L151" s="34">
        <v>4.125</v>
      </c>
      <c r="M151" s="35"/>
      <c r="N151" s="35"/>
      <c r="O151" s="35"/>
      <c r="P151" s="37"/>
    </row>
    <row r="152" spans="2:23">
      <c r="B152" s="34">
        <v>4.375</v>
      </c>
      <c r="C152" s="35"/>
      <c r="D152" s="35"/>
      <c r="E152" s="35"/>
      <c r="F152" s="35"/>
      <c r="G152" s="34">
        <v>4.375</v>
      </c>
      <c r="H152" s="35"/>
      <c r="I152" s="35"/>
      <c r="J152" s="35"/>
      <c r="K152" s="37"/>
      <c r="L152" s="34">
        <v>4.25</v>
      </c>
      <c r="M152" s="35"/>
      <c r="N152" s="35"/>
      <c r="O152" s="35"/>
      <c r="P152" s="37"/>
      <c r="Q152" s="23"/>
    </row>
    <row r="153" spans="2:23">
      <c r="B153" s="34">
        <v>4.5</v>
      </c>
      <c r="C153" s="35"/>
      <c r="D153" s="35"/>
      <c r="E153" s="35"/>
      <c r="F153" s="35"/>
      <c r="G153" s="34">
        <v>4.5</v>
      </c>
      <c r="H153" s="35"/>
      <c r="I153" s="35"/>
      <c r="J153" s="35"/>
      <c r="K153" s="37"/>
      <c r="L153" s="34">
        <v>4.375</v>
      </c>
      <c r="M153" s="35"/>
      <c r="N153" s="35"/>
      <c r="O153" s="35"/>
      <c r="P153" s="37"/>
    </row>
    <row r="154" spans="2:23">
      <c r="B154" s="34">
        <v>4.625</v>
      </c>
      <c r="C154" s="35"/>
      <c r="D154" s="35"/>
      <c r="E154" s="35"/>
      <c r="F154" s="35"/>
      <c r="G154" s="34">
        <v>4.625</v>
      </c>
      <c r="H154" s="35"/>
      <c r="I154" s="35"/>
      <c r="J154" s="35"/>
      <c r="K154" s="37"/>
      <c r="L154" s="34">
        <v>4.5</v>
      </c>
      <c r="M154" s="35"/>
      <c r="N154" s="35"/>
      <c r="O154" s="35"/>
      <c r="P154" s="37"/>
    </row>
    <row r="155" spans="2:23">
      <c r="B155" s="34">
        <v>4.75</v>
      </c>
      <c r="C155" s="35"/>
      <c r="D155" s="35"/>
      <c r="E155" s="35"/>
      <c r="F155" s="35"/>
      <c r="G155" s="34">
        <v>4.75</v>
      </c>
      <c r="H155" s="35"/>
      <c r="I155" s="35"/>
      <c r="J155" s="35"/>
      <c r="K155" s="37"/>
      <c r="L155" s="34">
        <v>4.625</v>
      </c>
      <c r="M155" s="35"/>
      <c r="N155" s="35"/>
      <c r="O155" s="35"/>
      <c r="P155" s="37"/>
    </row>
    <row r="156" spans="2:23">
      <c r="B156" s="34">
        <v>4.875</v>
      </c>
      <c r="C156" s="35"/>
      <c r="D156" s="35"/>
      <c r="E156" s="35"/>
      <c r="F156" s="35"/>
      <c r="G156" s="34">
        <v>4.875</v>
      </c>
      <c r="H156" s="35"/>
      <c r="I156" s="35"/>
      <c r="J156" s="35"/>
      <c r="K156" s="37"/>
      <c r="L156" s="34">
        <v>4.75</v>
      </c>
      <c r="M156" s="35"/>
      <c r="N156" s="35"/>
      <c r="O156" s="35"/>
      <c r="P156" s="37"/>
    </row>
    <row r="157" spans="2:23">
      <c r="B157" s="34">
        <v>5</v>
      </c>
      <c r="C157" s="35"/>
      <c r="D157" s="35"/>
      <c r="E157" s="35"/>
      <c r="F157" s="35"/>
      <c r="G157" s="34">
        <v>5</v>
      </c>
      <c r="H157" s="35"/>
      <c r="I157" s="35"/>
      <c r="J157" s="35"/>
      <c r="K157" s="37"/>
      <c r="L157" s="34">
        <v>4.875</v>
      </c>
      <c r="M157" s="35"/>
      <c r="N157" s="35"/>
      <c r="O157" s="35"/>
      <c r="P157" s="37"/>
    </row>
    <row r="158" spans="2:23">
      <c r="B158" s="34">
        <v>5.125</v>
      </c>
      <c r="C158" s="35"/>
      <c r="D158" s="35"/>
      <c r="E158" s="35"/>
      <c r="F158" s="35"/>
      <c r="G158" s="34">
        <v>5.125</v>
      </c>
      <c r="H158" s="35"/>
      <c r="I158" s="35"/>
      <c r="J158" s="35"/>
      <c r="K158" s="37"/>
      <c r="L158" s="34">
        <v>5</v>
      </c>
      <c r="M158" s="35"/>
      <c r="N158" s="35"/>
      <c r="O158" s="35"/>
      <c r="P158" s="37"/>
      <c r="W158" s="3">
        <v>-0.625</v>
      </c>
    </row>
    <row r="159" spans="2:23">
      <c r="B159" s="34">
        <v>5.25</v>
      </c>
      <c r="C159" s="35"/>
      <c r="D159" s="35"/>
      <c r="E159" s="35"/>
      <c r="F159" s="35"/>
      <c r="G159" s="34">
        <v>5.25</v>
      </c>
      <c r="H159" s="35"/>
      <c r="I159" s="35"/>
      <c r="J159" s="35"/>
      <c r="K159" s="37"/>
      <c r="L159" s="34">
        <v>5.125</v>
      </c>
      <c r="M159" s="35"/>
      <c r="N159" s="35"/>
      <c r="O159" s="35"/>
      <c r="P159" s="37"/>
    </row>
    <row r="160" spans="2:23">
      <c r="B160" s="34">
        <v>5.375</v>
      </c>
      <c r="C160" s="35"/>
      <c r="D160" s="35"/>
      <c r="E160" s="35"/>
      <c r="F160" s="35"/>
      <c r="G160" s="34">
        <v>5.375</v>
      </c>
      <c r="H160" s="35"/>
      <c r="I160" s="35"/>
      <c r="J160" s="35"/>
      <c r="K160" s="37"/>
      <c r="L160" s="34">
        <v>5.25</v>
      </c>
      <c r="M160" s="35"/>
      <c r="N160" s="35"/>
      <c r="O160" s="35"/>
      <c r="P160" s="37"/>
    </row>
    <row r="161" spans="2:16">
      <c r="B161" s="34">
        <v>5.5</v>
      </c>
      <c r="C161" s="35"/>
      <c r="D161" s="35"/>
      <c r="E161" s="35"/>
      <c r="F161" s="35"/>
      <c r="G161" s="34">
        <v>5.5</v>
      </c>
      <c r="H161" s="35"/>
      <c r="I161" s="35"/>
      <c r="J161" s="35"/>
      <c r="K161" s="37"/>
      <c r="L161" s="34">
        <v>5.375</v>
      </c>
      <c r="M161" s="35"/>
      <c r="N161" s="35"/>
      <c r="O161" s="35"/>
      <c r="P161" s="37"/>
    </row>
    <row r="162" spans="2:16">
      <c r="B162" s="34">
        <v>5.625</v>
      </c>
      <c r="C162" s="35"/>
      <c r="D162" s="35"/>
      <c r="E162" s="35"/>
      <c r="F162" s="35"/>
      <c r="G162" s="34">
        <v>5.625</v>
      </c>
      <c r="H162" s="35"/>
      <c r="I162" s="35"/>
      <c r="J162" s="35"/>
      <c r="K162" s="37"/>
      <c r="L162" s="34">
        <v>5.5</v>
      </c>
      <c r="M162" s="35"/>
      <c r="N162" s="35"/>
      <c r="O162" s="35"/>
      <c r="P162" s="37"/>
    </row>
    <row r="163" spans="2:16">
      <c r="B163" s="34">
        <v>5.75</v>
      </c>
      <c r="C163" s="35"/>
      <c r="D163" s="35"/>
      <c r="E163" s="35"/>
      <c r="F163" s="35"/>
      <c r="G163" s="34">
        <v>5.75</v>
      </c>
      <c r="H163" s="35"/>
      <c r="I163" s="35"/>
      <c r="J163" s="36"/>
      <c r="K163" s="37"/>
      <c r="L163" s="34">
        <v>5.625</v>
      </c>
      <c r="M163" s="35"/>
      <c r="N163" s="35"/>
      <c r="O163" s="36"/>
      <c r="P163" s="37"/>
    </row>
    <row r="164" spans="2:16">
      <c r="B164" s="34">
        <v>5.875</v>
      </c>
      <c r="C164" s="35"/>
      <c r="D164" s="35"/>
      <c r="E164" s="35"/>
      <c r="F164" s="35"/>
      <c r="G164" s="34">
        <v>5.875</v>
      </c>
      <c r="H164" s="35"/>
      <c r="I164" s="35"/>
      <c r="J164" s="36"/>
      <c r="K164" s="37"/>
      <c r="L164" s="34">
        <v>5.75</v>
      </c>
      <c r="M164" s="35"/>
      <c r="N164" s="35"/>
      <c r="O164" s="36"/>
      <c r="P164" s="37"/>
    </row>
    <row r="165" spans="2:16">
      <c r="B165" s="34">
        <v>6</v>
      </c>
      <c r="C165" s="35"/>
      <c r="D165" s="35"/>
      <c r="E165" s="35"/>
      <c r="F165" s="35"/>
      <c r="G165" s="34">
        <v>6</v>
      </c>
      <c r="H165" s="35"/>
      <c r="I165" s="35"/>
      <c r="J165" s="36"/>
      <c r="K165" s="37"/>
      <c r="L165" s="34">
        <v>5.875</v>
      </c>
      <c r="M165" s="35"/>
      <c r="N165" s="35"/>
      <c r="O165" s="36"/>
      <c r="P165" s="37"/>
    </row>
    <row r="166" spans="2:16">
      <c r="B166" s="34">
        <v>6.125</v>
      </c>
      <c r="C166" s="35"/>
      <c r="D166" s="35"/>
      <c r="E166" s="35"/>
      <c r="F166" s="35"/>
      <c r="G166" s="34">
        <v>6.125</v>
      </c>
      <c r="H166" s="35"/>
      <c r="I166" s="35"/>
      <c r="J166" s="36"/>
      <c r="K166" s="37"/>
      <c r="L166" s="34">
        <v>6</v>
      </c>
      <c r="M166" s="35"/>
      <c r="N166" s="35"/>
      <c r="O166" s="36"/>
      <c r="P166" s="37"/>
    </row>
    <row r="167" spans="2:16">
      <c r="B167" s="34">
        <v>6.25</v>
      </c>
      <c r="C167" s="35"/>
      <c r="D167" s="35"/>
      <c r="E167" s="35"/>
      <c r="F167" s="35"/>
      <c r="G167" s="34">
        <v>6.25</v>
      </c>
      <c r="H167" s="35"/>
      <c r="I167" s="35"/>
      <c r="J167" s="36"/>
      <c r="K167" s="37"/>
      <c r="L167" s="34">
        <v>6.125</v>
      </c>
      <c r="M167" s="35"/>
      <c r="N167" s="35"/>
      <c r="O167" s="36"/>
      <c r="P167" s="37"/>
    </row>
    <row r="168" spans="2:16" ht="15.75" thickBot="1">
      <c r="B168" s="38">
        <v>6.375</v>
      </c>
      <c r="C168" s="39"/>
      <c r="D168" s="39"/>
      <c r="E168" s="40"/>
      <c r="F168" s="41"/>
      <c r="G168" s="38">
        <v>6.375</v>
      </c>
      <c r="H168" s="39"/>
      <c r="I168" s="39"/>
      <c r="J168" s="40"/>
      <c r="K168" s="41"/>
      <c r="L168" s="38">
        <v>6.25</v>
      </c>
      <c r="M168" s="39"/>
      <c r="N168" s="39"/>
      <c r="O168" s="40"/>
      <c r="P168" s="41"/>
    </row>
    <row r="169" spans="2:16" ht="15.75" thickBot="1">
      <c r="B169" s="42"/>
      <c r="C169" s="20" t="s">
        <v>44</v>
      </c>
      <c r="D169" s="20"/>
      <c r="E169" s="20"/>
      <c r="F169" s="20"/>
      <c r="G169" s="20"/>
      <c r="H169" s="20" t="s">
        <v>45</v>
      </c>
      <c r="I169" s="20"/>
      <c r="J169" s="20"/>
      <c r="K169" s="20"/>
      <c r="L169" s="20"/>
      <c r="M169" s="20" t="s">
        <v>46</v>
      </c>
      <c r="N169" s="20"/>
      <c r="O169" s="20"/>
      <c r="P169" s="43"/>
    </row>
    <row r="170" spans="2:16" ht="15.75">
      <c r="B170" s="1793" t="s">
        <v>47</v>
      </c>
      <c r="C170" s="1794"/>
      <c r="D170" s="1794"/>
      <c r="E170" s="1794"/>
      <c r="F170" s="1795"/>
      <c r="G170" s="1793" t="s">
        <v>48</v>
      </c>
      <c r="H170" s="1794"/>
      <c r="I170" s="1794"/>
      <c r="J170" s="1794"/>
      <c r="K170" s="1795"/>
      <c r="L170" s="1793" t="s">
        <v>49</v>
      </c>
      <c r="M170" s="1794"/>
      <c r="N170" s="1794"/>
      <c r="O170" s="1794"/>
      <c r="P170" s="1795"/>
    </row>
    <row r="171" spans="2:16" ht="15.75" thickBot="1">
      <c r="B171" s="24" t="s">
        <v>17</v>
      </c>
      <c r="C171" s="25" t="s">
        <v>18</v>
      </c>
      <c r="D171" s="25" t="s">
        <v>19</v>
      </c>
      <c r="E171" s="25" t="s">
        <v>20</v>
      </c>
      <c r="F171" s="25" t="s">
        <v>21</v>
      </c>
      <c r="G171" s="24" t="s">
        <v>17</v>
      </c>
      <c r="H171" s="25" t="s">
        <v>18</v>
      </c>
      <c r="I171" s="25" t="s">
        <v>19</v>
      </c>
      <c r="J171" s="25" t="s">
        <v>20</v>
      </c>
      <c r="K171" s="25" t="s">
        <v>21</v>
      </c>
      <c r="L171" s="24" t="s">
        <v>17</v>
      </c>
      <c r="M171" s="25" t="s">
        <v>18</v>
      </c>
      <c r="N171" s="25" t="s">
        <v>19</v>
      </c>
      <c r="O171" s="25" t="s">
        <v>20</v>
      </c>
      <c r="P171" s="28" t="s">
        <v>21</v>
      </c>
    </row>
    <row r="172" spans="2:16">
      <c r="B172" s="30">
        <v>4.125</v>
      </c>
      <c r="C172" s="31"/>
      <c r="D172" s="31"/>
      <c r="E172" s="31"/>
      <c r="F172" s="33"/>
      <c r="G172" s="30">
        <v>4.125</v>
      </c>
      <c r="H172" s="31"/>
      <c r="I172" s="31"/>
      <c r="J172" s="31"/>
      <c r="K172" s="33"/>
      <c r="L172" s="30">
        <v>4</v>
      </c>
      <c r="M172" s="31"/>
      <c r="N172" s="31"/>
      <c r="O172" s="31"/>
      <c r="P172" s="33"/>
    </row>
    <row r="173" spans="2:16">
      <c r="B173" s="34">
        <v>4.25</v>
      </c>
      <c r="C173" s="35"/>
      <c r="D173" s="35"/>
      <c r="E173" s="35"/>
      <c r="F173" s="37"/>
      <c r="G173" s="34">
        <v>4.25</v>
      </c>
      <c r="H173" s="35"/>
      <c r="I173" s="35"/>
      <c r="J173" s="35"/>
      <c r="K173" s="37"/>
      <c r="L173" s="34">
        <v>4.125</v>
      </c>
      <c r="M173" s="35"/>
      <c r="N173" s="35"/>
      <c r="O173" s="35"/>
      <c r="P173" s="37"/>
    </row>
    <row r="174" spans="2:16">
      <c r="B174" s="34">
        <v>4.375</v>
      </c>
      <c r="C174" s="35"/>
      <c r="D174" s="35"/>
      <c r="E174" s="35"/>
      <c r="F174" s="37"/>
      <c r="G174" s="34">
        <v>4.375</v>
      </c>
      <c r="H174" s="35"/>
      <c r="I174" s="35"/>
      <c r="J174" s="35"/>
      <c r="K174" s="37"/>
      <c r="L174" s="34">
        <v>4.25</v>
      </c>
      <c r="M174" s="35"/>
      <c r="N174" s="35"/>
      <c r="O174" s="35"/>
      <c r="P174" s="37"/>
    </row>
    <row r="175" spans="2:16">
      <c r="B175" s="34">
        <v>4.5</v>
      </c>
      <c r="C175" s="35"/>
      <c r="D175" s="35"/>
      <c r="E175" s="35"/>
      <c r="F175" s="37"/>
      <c r="G175" s="34">
        <v>4.5</v>
      </c>
      <c r="H175" s="35"/>
      <c r="I175" s="35"/>
      <c r="J175" s="35"/>
      <c r="K175" s="37"/>
      <c r="L175" s="34">
        <v>4.375</v>
      </c>
      <c r="M175" s="35"/>
      <c r="N175" s="35"/>
      <c r="O175" s="35"/>
      <c r="P175" s="37"/>
    </row>
    <row r="176" spans="2:16">
      <c r="B176" s="34">
        <v>4.625</v>
      </c>
      <c r="C176" s="35"/>
      <c r="D176" s="35"/>
      <c r="E176" s="35"/>
      <c r="F176" s="37"/>
      <c r="G176" s="34">
        <v>4.625</v>
      </c>
      <c r="H176" s="35"/>
      <c r="I176" s="35"/>
      <c r="J176" s="35"/>
      <c r="K176" s="37"/>
      <c r="L176" s="34">
        <v>4.5</v>
      </c>
      <c r="M176" s="35"/>
      <c r="N176" s="35"/>
      <c r="O176" s="35"/>
      <c r="P176" s="37"/>
    </row>
    <row r="177" spans="2:16">
      <c r="B177" s="34">
        <v>4.75</v>
      </c>
      <c r="C177" s="35"/>
      <c r="D177" s="35"/>
      <c r="E177" s="35"/>
      <c r="F177" s="37"/>
      <c r="G177" s="34">
        <v>4.75</v>
      </c>
      <c r="H177" s="35"/>
      <c r="I177" s="35"/>
      <c r="J177" s="35"/>
      <c r="K177" s="37"/>
      <c r="L177" s="34">
        <v>4.625</v>
      </c>
      <c r="M177" s="35"/>
      <c r="N177" s="35"/>
      <c r="O177" s="35"/>
      <c r="P177" s="37"/>
    </row>
    <row r="178" spans="2:16">
      <c r="B178" s="34">
        <v>4.875</v>
      </c>
      <c r="C178" s="35"/>
      <c r="D178" s="35"/>
      <c r="E178" s="35"/>
      <c r="F178" s="37"/>
      <c r="G178" s="34">
        <v>4.875</v>
      </c>
      <c r="H178" s="35"/>
      <c r="I178" s="35"/>
      <c r="J178" s="35"/>
      <c r="K178" s="37"/>
      <c r="L178" s="34">
        <v>4.75</v>
      </c>
      <c r="M178" s="35"/>
      <c r="N178" s="35"/>
      <c r="O178" s="35"/>
      <c r="P178" s="37"/>
    </row>
    <row r="179" spans="2:16">
      <c r="B179" s="34">
        <v>5</v>
      </c>
      <c r="C179" s="35"/>
      <c r="D179" s="35"/>
      <c r="E179" s="35"/>
      <c r="F179" s="37"/>
      <c r="G179" s="34">
        <v>5</v>
      </c>
      <c r="H179" s="35"/>
      <c r="I179" s="35"/>
      <c r="J179" s="35"/>
      <c r="K179" s="37"/>
      <c r="L179" s="34">
        <v>4.875</v>
      </c>
      <c r="M179" s="35"/>
      <c r="N179" s="35"/>
      <c r="O179" s="35"/>
      <c r="P179" s="37"/>
    </row>
    <row r="180" spans="2:16">
      <c r="B180" s="34">
        <v>5.125</v>
      </c>
      <c r="C180" s="35"/>
      <c r="D180" s="35"/>
      <c r="E180" s="35"/>
      <c r="F180" s="37"/>
      <c r="G180" s="34">
        <v>5.125</v>
      </c>
      <c r="H180" s="35"/>
      <c r="I180" s="35"/>
      <c r="J180" s="35"/>
      <c r="K180" s="37"/>
      <c r="L180" s="34">
        <v>5</v>
      </c>
      <c r="M180" s="35"/>
      <c r="N180" s="35"/>
      <c r="O180" s="35"/>
      <c r="P180" s="37"/>
    </row>
    <row r="181" spans="2:16">
      <c r="B181" s="34">
        <v>5.25</v>
      </c>
      <c r="C181" s="35"/>
      <c r="D181" s="35"/>
      <c r="E181" s="35"/>
      <c r="F181" s="37"/>
      <c r="G181" s="34">
        <v>5.25</v>
      </c>
      <c r="H181" s="35"/>
      <c r="I181" s="35"/>
      <c r="J181" s="35"/>
      <c r="K181" s="37"/>
      <c r="L181" s="34">
        <v>5.125</v>
      </c>
      <c r="M181" s="35"/>
      <c r="N181" s="35"/>
      <c r="O181" s="35"/>
      <c r="P181" s="37"/>
    </row>
    <row r="182" spans="2:16">
      <c r="B182" s="34">
        <v>5.375</v>
      </c>
      <c r="C182" s="35"/>
      <c r="D182" s="35"/>
      <c r="E182" s="35"/>
      <c r="F182" s="37"/>
      <c r="G182" s="34">
        <v>5.375</v>
      </c>
      <c r="H182" s="35"/>
      <c r="I182" s="35"/>
      <c r="J182" s="35"/>
      <c r="K182" s="37"/>
      <c r="L182" s="34">
        <v>5.25</v>
      </c>
      <c r="M182" s="35"/>
      <c r="N182" s="35"/>
      <c r="O182" s="35"/>
      <c r="P182" s="37"/>
    </row>
    <row r="183" spans="2:16">
      <c r="B183" s="34">
        <v>5.5</v>
      </c>
      <c r="C183" s="35"/>
      <c r="D183" s="35"/>
      <c r="E183" s="35"/>
      <c r="F183" s="37"/>
      <c r="G183" s="34">
        <v>5.5</v>
      </c>
      <c r="H183" s="35"/>
      <c r="I183" s="35"/>
      <c r="J183" s="35"/>
      <c r="K183" s="37"/>
      <c r="L183" s="34">
        <v>5.375</v>
      </c>
      <c r="M183" s="35"/>
      <c r="N183" s="35"/>
      <c r="O183" s="35"/>
      <c r="P183" s="37"/>
    </row>
    <row r="184" spans="2:16">
      <c r="B184" s="34">
        <v>5.625</v>
      </c>
      <c r="C184" s="35"/>
      <c r="D184" s="35"/>
      <c r="E184" s="35"/>
      <c r="F184" s="37"/>
      <c r="G184" s="34">
        <v>5.625</v>
      </c>
      <c r="H184" s="35"/>
      <c r="I184" s="35"/>
      <c r="J184" s="35"/>
      <c r="K184" s="37"/>
      <c r="L184" s="34">
        <v>5.5</v>
      </c>
      <c r="M184" s="35"/>
      <c r="N184" s="35"/>
      <c r="O184" s="35"/>
      <c r="P184" s="37"/>
    </row>
    <row r="185" spans="2:16">
      <c r="B185" s="34">
        <v>5.75</v>
      </c>
      <c r="C185" s="35"/>
      <c r="D185" s="35"/>
      <c r="E185" s="36"/>
      <c r="F185" s="37"/>
      <c r="G185" s="34">
        <v>5.75</v>
      </c>
      <c r="H185" s="35"/>
      <c r="I185" s="35"/>
      <c r="J185" s="36"/>
      <c r="K185" s="37"/>
      <c r="L185" s="34">
        <v>5.625</v>
      </c>
      <c r="M185" s="35"/>
      <c r="N185" s="35"/>
      <c r="O185" s="36"/>
      <c r="P185" s="37"/>
    </row>
    <row r="186" spans="2:16">
      <c r="B186" s="34">
        <v>5.875</v>
      </c>
      <c r="C186" s="35"/>
      <c r="D186" s="35"/>
      <c r="E186" s="36"/>
      <c r="F186" s="37"/>
      <c r="G186" s="34">
        <v>5.875</v>
      </c>
      <c r="H186" s="35"/>
      <c r="I186" s="35"/>
      <c r="J186" s="36"/>
      <c r="K186" s="37"/>
      <c r="L186" s="34">
        <v>5.75</v>
      </c>
      <c r="M186" s="35"/>
      <c r="N186" s="35"/>
      <c r="O186" s="36"/>
      <c r="P186" s="37"/>
    </row>
    <row r="187" spans="2:16">
      <c r="B187" s="34">
        <v>6</v>
      </c>
      <c r="C187" s="35"/>
      <c r="D187" s="35"/>
      <c r="E187" s="36"/>
      <c r="F187" s="37"/>
      <c r="G187" s="34">
        <v>6</v>
      </c>
      <c r="H187" s="35"/>
      <c r="I187" s="35"/>
      <c r="J187" s="36"/>
      <c r="K187" s="37"/>
      <c r="L187" s="34">
        <v>5.875</v>
      </c>
      <c r="M187" s="35"/>
      <c r="N187" s="35"/>
      <c r="O187" s="36"/>
      <c r="P187" s="37"/>
    </row>
    <row r="188" spans="2:16">
      <c r="B188" s="34">
        <v>6.125</v>
      </c>
      <c r="C188" s="35"/>
      <c r="D188" s="35"/>
      <c r="E188" s="36"/>
      <c r="F188" s="37"/>
      <c r="G188" s="34">
        <v>6.125</v>
      </c>
      <c r="H188" s="35"/>
      <c r="I188" s="35"/>
      <c r="J188" s="36"/>
      <c r="K188" s="37"/>
      <c r="L188" s="34">
        <v>6</v>
      </c>
      <c r="M188" s="35"/>
      <c r="N188" s="35"/>
      <c r="O188" s="36"/>
      <c r="P188" s="37"/>
    </row>
    <row r="189" spans="2:16">
      <c r="B189" s="34">
        <v>6.25</v>
      </c>
      <c r="C189" s="35"/>
      <c r="D189" s="35"/>
      <c r="E189" s="36"/>
      <c r="F189" s="37"/>
      <c r="G189" s="34">
        <v>6.25</v>
      </c>
      <c r="H189" s="35"/>
      <c r="I189" s="35"/>
      <c r="J189" s="36"/>
      <c r="K189" s="37"/>
      <c r="L189" s="34">
        <v>6.125</v>
      </c>
      <c r="M189" s="35"/>
      <c r="N189" s="35"/>
      <c r="O189" s="36"/>
      <c r="P189" s="37"/>
    </row>
    <row r="190" spans="2:16" ht="15.75" thickBot="1">
      <c r="B190" s="49" t="s">
        <v>50</v>
      </c>
      <c r="C190" s="39"/>
      <c r="D190" s="39"/>
      <c r="E190" s="40"/>
      <c r="F190" s="41"/>
      <c r="G190" s="49" t="s">
        <v>50</v>
      </c>
      <c r="H190" s="39"/>
      <c r="I190" s="39"/>
      <c r="J190" s="40"/>
      <c r="K190" s="41"/>
      <c r="L190" s="49" t="s">
        <v>50</v>
      </c>
      <c r="M190" s="39"/>
      <c r="N190" s="39"/>
      <c r="O190" s="40"/>
      <c r="P190" s="41"/>
    </row>
    <row r="191" spans="2:16" hidden="1">
      <c r="B191" s="19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2"/>
    </row>
    <row r="192" spans="2:16" ht="15.75" hidden="1">
      <c r="B192" s="1790"/>
      <c r="C192" s="1791"/>
      <c r="D192" s="1791"/>
      <c r="E192" s="1791"/>
      <c r="F192" s="1792"/>
      <c r="G192" s="1790"/>
      <c r="H192" s="1791"/>
      <c r="I192" s="1791"/>
      <c r="J192" s="1791"/>
      <c r="K192" s="1792"/>
      <c r="L192" s="1790"/>
      <c r="M192" s="1791"/>
      <c r="N192" s="1791"/>
      <c r="O192" s="1791"/>
      <c r="P192" s="1792"/>
    </row>
    <row r="193" spans="2:16" hidden="1">
      <c r="B193" s="53"/>
      <c r="C193" s="54"/>
      <c r="D193" s="55"/>
      <c r="E193" s="56"/>
      <c r="F193" s="57"/>
      <c r="G193" s="53"/>
      <c r="H193" s="54"/>
      <c r="I193" s="55"/>
      <c r="J193" s="56"/>
      <c r="K193" s="57"/>
      <c r="L193" s="53"/>
      <c r="M193" s="54"/>
      <c r="N193" s="55"/>
      <c r="O193" s="56"/>
      <c r="P193" s="57"/>
    </row>
    <row r="194" spans="2:16" hidden="1">
      <c r="B194" s="58"/>
      <c r="C194" s="59"/>
      <c r="D194" s="59"/>
      <c r="E194" s="60"/>
      <c r="F194" s="61"/>
      <c r="G194" s="58"/>
      <c r="H194" s="59"/>
      <c r="I194" s="59"/>
      <c r="J194" s="60"/>
      <c r="K194" s="61"/>
      <c r="L194" s="58"/>
      <c r="M194" s="59"/>
      <c r="N194" s="59"/>
      <c r="O194" s="60"/>
      <c r="P194" s="61"/>
    </row>
    <row r="195" spans="2:16" hidden="1">
      <c r="B195" s="62"/>
      <c r="C195" s="63"/>
      <c r="D195" s="63"/>
      <c r="E195" s="64"/>
      <c r="F195" s="65"/>
      <c r="G195" s="62"/>
      <c r="H195" s="63"/>
      <c r="I195" s="63"/>
      <c r="J195" s="64"/>
      <c r="K195" s="65"/>
      <c r="L195" s="62"/>
      <c r="M195" s="63"/>
      <c r="N195" s="63"/>
      <c r="O195" s="64"/>
      <c r="P195" s="65"/>
    </row>
    <row r="196" spans="2:16" hidden="1">
      <c r="B196" s="62"/>
      <c r="C196" s="63"/>
      <c r="D196" s="63"/>
      <c r="E196" s="64"/>
      <c r="F196" s="65"/>
      <c r="G196" s="62"/>
      <c r="H196" s="63"/>
      <c r="I196" s="63"/>
      <c r="J196" s="64"/>
      <c r="K196" s="65"/>
      <c r="L196" s="62"/>
      <c r="M196" s="63"/>
      <c r="N196" s="63"/>
      <c r="O196" s="64"/>
      <c r="P196" s="65"/>
    </row>
    <row r="197" spans="2:16" hidden="1">
      <c r="B197" s="62"/>
      <c r="C197" s="63"/>
      <c r="D197" s="63"/>
      <c r="E197" s="64"/>
      <c r="F197" s="65"/>
      <c r="G197" s="62"/>
      <c r="H197" s="63"/>
      <c r="I197" s="63"/>
      <c r="J197" s="64"/>
      <c r="K197" s="65"/>
      <c r="L197" s="62"/>
      <c r="M197" s="63"/>
      <c r="N197" s="63"/>
      <c r="O197" s="64"/>
      <c r="P197" s="65"/>
    </row>
    <row r="198" spans="2:16" hidden="1">
      <c r="B198" s="62"/>
      <c r="C198" s="63"/>
      <c r="D198" s="63"/>
      <c r="E198" s="64"/>
      <c r="F198" s="65"/>
      <c r="G198" s="62"/>
      <c r="H198" s="63"/>
      <c r="I198" s="63"/>
      <c r="J198" s="64"/>
      <c r="K198" s="65"/>
      <c r="L198" s="62"/>
      <c r="M198" s="63"/>
      <c r="N198" s="63"/>
      <c r="O198" s="64"/>
      <c r="P198" s="65"/>
    </row>
    <row r="199" spans="2:16" hidden="1">
      <c r="B199" s="62"/>
      <c r="C199" s="63"/>
      <c r="D199" s="63"/>
      <c r="E199" s="64"/>
      <c r="F199" s="65"/>
      <c r="G199" s="62"/>
      <c r="H199" s="63"/>
      <c r="I199" s="63"/>
      <c r="J199" s="64"/>
      <c r="K199" s="65"/>
      <c r="L199" s="62"/>
      <c r="M199" s="63"/>
      <c r="N199" s="63"/>
      <c r="O199" s="64"/>
      <c r="P199" s="65"/>
    </row>
    <row r="200" spans="2:16" hidden="1">
      <c r="B200" s="62"/>
      <c r="C200" s="63"/>
      <c r="D200" s="63"/>
      <c r="E200" s="64"/>
      <c r="F200" s="65"/>
      <c r="G200" s="62"/>
      <c r="H200" s="63"/>
      <c r="I200" s="63"/>
      <c r="J200" s="64"/>
      <c r="K200" s="65"/>
      <c r="L200" s="62"/>
      <c r="M200" s="63"/>
      <c r="N200" s="63"/>
      <c r="O200" s="64"/>
      <c r="P200" s="65"/>
    </row>
    <row r="201" spans="2:16" hidden="1">
      <c r="B201" s="62"/>
      <c r="C201" s="63"/>
      <c r="D201" s="63"/>
      <c r="E201" s="64"/>
      <c r="F201" s="65"/>
      <c r="G201" s="62"/>
      <c r="H201" s="63"/>
      <c r="I201" s="63"/>
      <c r="J201" s="64"/>
      <c r="K201" s="65"/>
      <c r="L201" s="62"/>
      <c r="M201" s="63"/>
      <c r="N201" s="63"/>
      <c r="O201" s="64"/>
      <c r="P201" s="65"/>
    </row>
    <row r="202" spans="2:16" hidden="1">
      <c r="B202" s="62"/>
      <c r="C202" s="63"/>
      <c r="D202" s="63"/>
      <c r="E202" s="64"/>
      <c r="F202" s="65"/>
      <c r="G202" s="62"/>
      <c r="H202" s="63"/>
      <c r="I202" s="63"/>
      <c r="J202" s="64"/>
      <c r="K202" s="65"/>
      <c r="L202" s="62"/>
      <c r="M202" s="63"/>
      <c r="N202" s="63"/>
      <c r="O202" s="64"/>
      <c r="P202" s="65"/>
    </row>
    <row r="203" spans="2:16" hidden="1">
      <c r="B203" s="62"/>
      <c r="C203" s="63"/>
      <c r="D203" s="63"/>
      <c r="E203" s="64"/>
      <c r="F203" s="65"/>
      <c r="G203" s="62"/>
      <c r="H203" s="63"/>
      <c r="I203" s="63"/>
      <c r="J203" s="64"/>
      <c r="K203" s="65"/>
      <c r="L203" s="62"/>
      <c r="M203" s="63"/>
      <c r="N203" s="63"/>
      <c r="O203" s="64"/>
      <c r="P203" s="65"/>
    </row>
    <row r="204" spans="2:16" hidden="1">
      <c r="B204" s="62"/>
      <c r="C204" s="63"/>
      <c r="D204" s="63"/>
      <c r="E204" s="64"/>
      <c r="F204" s="65"/>
      <c r="G204" s="62"/>
      <c r="H204" s="63"/>
      <c r="I204" s="63"/>
      <c r="J204" s="64"/>
      <c r="K204" s="65"/>
      <c r="L204" s="62"/>
      <c r="M204" s="63"/>
      <c r="N204" s="63"/>
      <c r="O204" s="64"/>
      <c r="P204" s="65"/>
    </row>
    <row r="205" spans="2:16" hidden="1">
      <c r="B205" s="62"/>
      <c r="C205" s="63"/>
      <c r="D205" s="63"/>
      <c r="E205" s="64"/>
      <c r="F205" s="65"/>
      <c r="G205" s="62"/>
      <c r="H205" s="63"/>
      <c r="I205" s="63"/>
      <c r="J205" s="64"/>
      <c r="K205" s="65"/>
      <c r="L205" s="62"/>
      <c r="M205" s="63"/>
      <c r="N205" s="63"/>
      <c r="O205" s="64"/>
      <c r="P205" s="65"/>
    </row>
    <row r="206" spans="2:16" hidden="1">
      <c r="B206" s="62"/>
      <c r="C206" s="63"/>
      <c r="D206" s="63"/>
      <c r="E206" s="64"/>
      <c r="F206" s="65"/>
      <c r="G206" s="62"/>
      <c r="H206" s="63"/>
      <c r="I206" s="63"/>
      <c r="J206" s="64"/>
      <c r="K206" s="65"/>
      <c r="L206" s="62"/>
      <c r="M206" s="63"/>
      <c r="N206" s="63"/>
      <c r="O206" s="64"/>
      <c r="P206" s="65"/>
    </row>
    <row r="207" spans="2:16" hidden="1">
      <c r="B207" s="62"/>
      <c r="C207" s="63"/>
      <c r="D207" s="63"/>
      <c r="E207" s="64"/>
      <c r="F207" s="65"/>
      <c r="G207" s="62"/>
      <c r="H207" s="63"/>
      <c r="I207" s="63"/>
      <c r="J207" s="64"/>
      <c r="K207" s="65"/>
      <c r="L207" s="62"/>
      <c r="M207" s="63"/>
      <c r="N207" s="63"/>
      <c r="O207" s="64"/>
      <c r="P207" s="65"/>
    </row>
    <row r="208" spans="2:16" hidden="1">
      <c r="B208" s="62"/>
      <c r="C208" s="63"/>
      <c r="D208" s="63"/>
      <c r="E208" s="64"/>
      <c r="F208" s="65"/>
      <c r="G208" s="62"/>
      <c r="H208" s="63"/>
      <c r="I208" s="63"/>
      <c r="J208" s="64"/>
      <c r="K208" s="65"/>
      <c r="L208" s="62"/>
      <c r="M208" s="63"/>
      <c r="N208" s="63"/>
      <c r="O208" s="64"/>
      <c r="P208" s="65"/>
    </row>
    <row r="209" spans="1:17" hidden="1">
      <c r="B209" s="62"/>
      <c r="C209" s="63"/>
      <c r="D209" s="63"/>
      <c r="E209" s="64"/>
      <c r="F209" s="65"/>
      <c r="G209" s="62"/>
      <c r="H209" s="63"/>
      <c r="I209" s="63"/>
      <c r="J209" s="64"/>
      <c r="K209" s="65"/>
      <c r="L209" s="62"/>
      <c r="M209" s="63"/>
      <c r="N209" s="63"/>
      <c r="O209" s="64"/>
      <c r="P209" s="65"/>
    </row>
    <row r="210" spans="1:17" hidden="1">
      <c r="B210" s="62"/>
      <c r="C210" s="63"/>
      <c r="D210" s="63"/>
      <c r="E210" s="64"/>
      <c r="F210" s="65"/>
      <c r="G210" s="62"/>
      <c r="H210" s="63"/>
      <c r="I210" s="63"/>
      <c r="J210" s="64"/>
      <c r="K210" s="65"/>
      <c r="L210" s="62"/>
      <c r="M210" s="63"/>
      <c r="N210" s="63"/>
      <c r="O210" s="64"/>
      <c r="P210" s="65"/>
    </row>
    <row r="211" spans="1:17" hidden="1">
      <c r="B211" s="62"/>
      <c r="C211" s="63"/>
      <c r="D211" s="63"/>
      <c r="E211" s="64"/>
      <c r="F211" s="65"/>
      <c r="G211" s="62"/>
      <c r="H211" s="63"/>
      <c r="I211" s="63"/>
      <c r="J211" s="64"/>
      <c r="K211" s="65"/>
      <c r="L211" s="62"/>
      <c r="M211" s="63"/>
      <c r="N211" s="63"/>
      <c r="O211" s="64"/>
      <c r="P211" s="65"/>
    </row>
    <row r="212" spans="1:17" ht="15.75" hidden="1" thickBot="1">
      <c r="B212" s="49"/>
      <c r="C212" s="50"/>
      <c r="D212" s="50"/>
      <c r="E212" s="51"/>
      <c r="F212" s="52"/>
      <c r="G212" s="49"/>
      <c r="H212" s="50"/>
      <c r="I212" s="50"/>
      <c r="J212" s="51"/>
      <c r="K212" s="52"/>
      <c r="L212" s="49"/>
      <c r="M212" s="50"/>
      <c r="N212" s="50"/>
      <c r="O212" s="51"/>
      <c r="P212" s="52"/>
    </row>
    <row r="213" spans="1:17" ht="15.75" thickBot="1">
      <c r="B213" s="66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8"/>
    </row>
    <row r="214" spans="1:17" ht="33.6" customHeight="1" thickBot="1">
      <c r="B214" s="1"/>
      <c r="C214" s="2"/>
      <c r="D214" s="2"/>
      <c r="E214" s="2"/>
      <c r="F214" s="2"/>
      <c r="G214" s="2"/>
      <c r="H214" s="2"/>
      <c r="I214" s="1653" t="s">
        <v>0</v>
      </c>
      <c r="J214" s="1653"/>
      <c r="K214" s="1653"/>
      <c r="L214" s="1653"/>
      <c r="M214" s="1653"/>
      <c r="N214" s="1653"/>
      <c r="O214" s="1653"/>
      <c r="P214" s="1654"/>
    </row>
    <row r="215" spans="1:17" ht="15.75">
      <c r="C215"/>
      <c r="N215" s="1613">
        <f>N97</f>
        <v>45070</v>
      </c>
      <c r="O215" s="1613"/>
      <c r="P215" s="44" t="str">
        <f>P97</f>
        <v>PST</v>
      </c>
    </row>
    <row r="216" spans="1:17" ht="26.25">
      <c r="G216" s="1614" t="s">
        <v>2</v>
      </c>
      <c r="H216" s="1614"/>
      <c r="I216" s="1614"/>
      <c r="J216" s="1614"/>
      <c r="K216" s="1614"/>
      <c r="N216" s="1615" t="str">
        <f>N98</f>
        <v>Lock Desk:   (888) 585-6264</v>
      </c>
      <c r="O216" s="1616"/>
      <c r="P216" s="1617"/>
      <c r="Q216" s="8"/>
    </row>
    <row r="217" spans="1:17" ht="28.5">
      <c r="G217" s="1618" t="s">
        <v>4</v>
      </c>
      <c r="H217" s="1619"/>
      <c r="I217" s="1619"/>
      <c r="J217" s="1619"/>
      <c r="K217" s="1619"/>
      <c r="N217" s="1620" t="str">
        <f>N99</f>
        <v>Lock Desk Available Until 5:00 PM PST</v>
      </c>
      <c r="O217" s="1621"/>
      <c r="P217" s="1622"/>
      <c r="Q217" s="9"/>
    </row>
    <row r="218" spans="1:17" ht="15.75">
      <c r="B218" s="11" t="s">
        <v>6</v>
      </c>
      <c r="F218" s="12" t="str">
        <f>$F$100</f>
        <v>NMLS:1647860 DRE:01136153</v>
      </c>
      <c r="N218" s="1615" t="str">
        <f>N100</f>
        <v>Sales Support:  (888) 585-6264</v>
      </c>
      <c r="O218" s="1616"/>
      <c r="P218" s="1617"/>
    </row>
    <row r="219" spans="1:17" ht="15.75" thickBot="1">
      <c r="B219" s="69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1"/>
    </row>
    <row r="220" spans="1:17" ht="34.5" thickBot="1">
      <c r="B220" s="1623" t="s">
        <v>51</v>
      </c>
      <c r="C220" s="1624"/>
      <c r="D220" s="1624"/>
      <c r="E220" s="1624"/>
      <c r="F220" s="1624"/>
      <c r="G220" s="1624"/>
      <c r="H220" s="1624"/>
      <c r="I220" s="1624"/>
      <c r="J220" s="1624"/>
      <c r="K220" s="1624"/>
      <c r="L220" s="1624"/>
      <c r="M220" s="1624"/>
      <c r="N220" s="1624"/>
      <c r="O220" s="1624"/>
      <c r="P220" s="1625"/>
    </row>
    <row r="221" spans="1:17" ht="15.75" thickBot="1">
      <c r="B221" s="72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73"/>
    </row>
    <row r="222" spans="1:17" s="75" customFormat="1" ht="16.5" customHeight="1" thickBot="1">
      <c r="A222" s="74"/>
      <c r="B222" s="1778" t="s">
        <v>52</v>
      </c>
      <c r="C222" s="1779"/>
      <c r="D222" s="1787" t="s">
        <v>53</v>
      </c>
      <c r="E222" s="1788"/>
      <c r="F222" s="1788"/>
      <c r="G222" s="1788"/>
      <c r="H222" s="1788"/>
      <c r="I222" s="1788"/>
      <c r="J222" s="1788"/>
      <c r="K222" s="1788"/>
      <c r="L222" s="1788"/>
      <c r="M222" s="1789"/>
      <c r="N222" s="67"/>
      <c r="O222" s="67"/>
      <c r="P222" s="73"/>
    </row>
    <row r="223" spans="1:17" s="75" customFormat="1" ht="15" customHeight="1">
      <c r="A223" s="74"/>
      <c r="B223" s="1780"/>
      <c r="C223" s="1781"/>
      <c r="D223" s="76" t="s">
        <v>54</v>
      </c>
      <c r="E223" s="77" t="s">
        <v>55</v>
      </c>
      <c r="F223" s="77" t="s">
        <v>56</v>
      </c>
      <c r="G223" s="77" t="s">
        <v>57</v>
      </c>
      <c r="H223" s="77" t="s">
        <v>58</v>
      </c>
      <c r="I223" s="77" t="s">
        <v>59</v>
      </c>
      <c r="J223" s="77" t="s">
        <v>60</v>
      </c>
      <c r="K223" s="77" t="s">
        <v>61</v>
      </c>
      <c r="L223" s="77" t="s">
        <v>62</v>
      </c>
      <c r="M223" s="78" t="s">
        <v>63</v>
      </c>
      <c r="N223" s="67"/>
      <c r="O223" s="67"/>
      <c r="P223" s="73"/>
    </row>
    <row r="224" spans="1:17" s="75" customFormat="1">
      <c r="A224" s="74"/>
      <c r="B224" s="1785" t="s">
        <v>64</v>
      </c>
      <c r="C224" s="1786"/>
      <c r="D224" s="79">
        <v>0</v>
      </c>
      <c r="E224" s="80">
        <v>0</v>
      </c>
      <c r="F224" s="80">
        <v>0</v>
      </c>
      <c r="G224" s="80">
        <v>0</v>
      </c>
      <c r="H224" s="80">
        <v>-0.375</v>
      </c>
      <c r="I224" s="80">
        <v>-0.375</v>
      </c>
      <c r="J224" s="80">
        <v>-0.25</v>
      </c>
      <c r="K224" s="80">
        <v>-0.25</v>
      </c>
      <c r="L224" s="80">
        <v>-0.125</v>
      </c>
      <c r="M224" s="81" t="s">
        <v>65</v>
      </c>
      <c r="N224" s="67"/>
      <c r="O224" s="67"/>
      <c r="P224" s="73"/>
    </row>
    <row r="225" spans="1:16" s="75" customFormat="1">
      <c r="A225" s="74"/>
      <c r="B225" s="1771" t="s">
        <v>66</v>
      </c>
      <c r="C225" s="1772"/>
      <c r="D225" s="79">
        <v>0</v>
      </c>
      <c r="E225" s="80">
        <v>0</v>
      </c>
      <c r="F225" s="80">
        <v>0</v>
      </c>
      <c r="G225" s="80">
        <v>-0.25</v>
      </c>
      <c r="H225" s="80">
        <v>-0.625</v>
      </c>
      <c r="I225" s="80">
        <v>-0.625</v>
      </c>
      <c r="J225" s="80">
        <v>-0.5</v>
      </c>
      <c r="K225" s="84">
        <v>-0.5</v>
      </c>
      <c r="L225" s="84">
        <v>-0.25</v>
      </c>
      <c r="M225" s="81" t="s">
        <v>65</v>
      </c>
      <c r="N225" s="67"/>
      <c r="O225" s="67"/>
      <c r="P225" s="73"/>
    </row>
    <row r="226" spans="1:16" s="75" customFormat="1">
      <c r="A226" s="74"/>
      <c r="B226" s="1771" t="s">
        <v>67</v>
      </c>
      <c r="C226" s="1772"/>
      <c r="D226" s="79">
        <v>0</v>
      </c>
      <c r="E226" s="80">
        <v>0</v>
      </c>
      <c r="F226" s="80">
        <v>-0.125</v>
      </c>
      <c r="G226" s="80">
        <v>-0.375</v>
      </c>
      <c r="H226" s="80">
        <v>-0.875</v>
      </c>
      <c r="I226" s="80">
        <v>-1</v>
      </c>
      <c r="J226" s="80">
        <v>-0.75</v>
      </c>
      <c r="K226" s="84">
        <v>-0.625</v>
      </c>
      <c r="L226" s="84">
        <v>-0.5</v>
      </c>
      <c r="M226" s="81" t="s">
        <v>65</v>
      </c>
      <c r="N226" s="67"/>
      <c r="O226" s="67"/>
      <c r="P226" s="73"/>
    </row>
    <row r="227" spans="1:16" s="75" customFormat="1">
      <c r="A227" s="74"/>
      <c r="B227" s="1771" t="s">
        <v>68</v>
      </c>
      <c r="C227" s="1772"/>
      <c r="D227" s="79">
        <v>0</v>
      </c>
      <c r="E227" s="80">
        <v>0</v>
      </c>
      <c r="F227" s="80">
        <v>-0.25</v>
      </c>
      <c r="G227" s="80">
        <v>-0.75</v>
      </c>
      <c r="H227" s="80">
        <v>-1.25</v>
      </c>
      <c r="I227" s="80">
        <v>-1.25</v>
      </c>
      <c r="J227" s="80">
        <v>-1</v>
      </c>
      <c r="K227" s="84">
        <v>-0.875</v>
      </c>
      <c r="L227" s="84">
        <v>-0.75</v>
      </c>
      <c r="M227" s="81" t="s">
        <v>65</v>
      </c>
      <c r="N227" s="67"/>
      <c r="O227" s="67"/>
      <c r="P227" s="73"/>
    </row>
    <row r="228" spans="1:16" s="75" customFormat="1">
      <c r="A228" s="74"/>
      <c r="B228" s="1771" t="s">
        <v>69</v>
      </c>
      <c r="C228" s="1772"/>
      <c r="D228" s="79">
        <v>0</v>
      </c>
      <c r="E228" s="80">
        <v>0</v>
      </c>
      <c r="F228" s="80">
        <v>-0.375</v>
      </c>
      <c r="G228" s="80">
        <v>-0.875</v>
      </c>
      <c r="H228" s="80">
        <v>-1.375</v>
      </c>
      <c r="I228" s="80">
        <v>-1.5</v>
      </c>
      <c r="J228" s="80">
        <v>-1.25</v>
      </c>
      <c r="K228" s="84">
        <v>-1.125</v>
      </c>
      <c r="L228" s="84">
        <v>-0.875</v>
      </c>
      <c r="M228" s="81" t="s">
        <v>65</v>
      </c>
      <c r="N228" s="67"/>
      <c r="O228" s="67"/>
      <c r="P228" s="73"/>
    </row>
    <row r="229" spans="1:16" s="75" customFormat="1">
      <c r="A229" s="74"/>
      <c r="B229" s="1771" t="s">
        <v>70</v>
      </c>
      <c r="C229" s="1772"/>
      <c r="D229" s="79">
        <v>0</v>
      </c>
      <c r="E229" s="80">
        <v>0</v>
      </c>
      <c r="F229" s="80">
        <v>-0.625</v>
      </c>
      <c r="G229" s="80">
        <v>-1.125</v>
      </c>
      <c r="H229" s="80">
        <v>-1.75</v>
      </c>
      <c r="I229" s="80">
        <v>-1.875</v>
      </c>
      <c r="J229" s="80">
        <v>-1.5</v>
      </c>
      <c r="K229" s="84">
        <v>-1.375</v>
      </c>
      <c r="L229" s="84">
        <v>-1.125</v>
      </c>
      <c r="M229" s="81" t="s">
        <v>65</v>
      </c>
      <c r="N229" s="67"/>
      <c r="O229" s="67"/>
      <c r="P229" s="73"/>
    </row>
    <row r="230" spans="1:16" s="75" customFormat="1">
      <c r="A230" s="74"/>
      <c r="B230" s="1771" t="s">
        <v>71</v>
      </c>
      <c r="C230" s="1772"/>
      <c r="D230" s="79">
        <v>0</v>
      </c>
      <c r="E230" s="84">
        <v>0</v>
      </c>
      <c r="F230" s="84">
        <v>-0.75</v>
      </c>
      <c r="G230" s="84">
        <v>-1.375</v>
      </c>
      <c r="H230" s="84">
        <v>-1.875</v>
      </c>
      <c r="I230" s="84">
        <v>-2.125</v>
      </c>
      <c r="J230" s="84">
        <v>-1.75</v>
      </c>
      <c r="K230" s="84">
        <v>-1.625</v>
      </c>
      <c r="L230" s="84">
        <v>-1.25</v>
      </c>
      <c r="M230" s="81" t="s">
        <v>65</v>
      </c>
      <c r="N230" s="67"/>
      <c r="O230" s="67"/>
      <c r="P230" s="73"/>
    </row>
    <row r="231" spans="1:16" s="75" customFormat="1">
      <c r="A231" s="74"/>
      <c r="B231" s="1771" t="s">
        <v>72</v>
      </c>
      <c r="C231" s="1772"/>
      <c r="D231" s="79">
        <v>0</v>
      </c>
      <c r="E231" s="84">
        <v>0</v>
      </c>
      <c r="F231" s="84">
        <v>-1.125</v>
      </c>
      <c r="G231" s="84">
        <v>-1.5</v>
      </c>
      <c r="H231" s="84">
        <v>-2.25</v>
      </c>
      <c r="I231" s="84">
        <v>-2.5</v>
      </c>
      <c r="J231" s="84">
        <v>-2</v>
      </c>
      <c r="K231" s="84">
        <v>-1.875</v>
      </c>
      <c r="L231" s="84">
        <v>-1.5</v>
      </c>
      <c r="M231" s="81" t="s">
        <v>65</v>
      </c>
      <c r="N231" s="67"/>
      <c r="O231" s="67"/>
      <c r="P231" s="73"/>
    </row>
    <row r="232" spans="1:16" s="75" customFormat="1" ht="15.75" thickBot="1">
      <c r="A232" s="74"/>
      <c r="B232" s="1704" t="s">
        <v>73</v>
      </c>
      <c r="C232" s="1773"/>
      <c r="D232" s="85">
        <v>0</v>
      </c>
      <c r="E232" s="86">
        <v>-0.125</v>
      </c>
      <c r="F232" s="86">
        <v>-1.5</v>
      </c>
      <c r="G232" s="86">
        <v>-2.125</v>
      </c>
      <c r="H232" s="86">
        <v>-2.75</v>
      </c>
      <c r="I232" s="86">
        <v>-2.875</v>
      </c>
      <c r="J232" s="86">
        <v>-2.625</v>
      </c>
      <c r="K232" s="86">
        <v>-2.25</v>
      </c>
      <c r="L232" s="86">
        <v>-1.75</v>
      </c>
      <c r="M232" s="87" t="s">
        <v>65</v>
      </c>
      <c r="N232" s="67"/>
      <c r="O232" s="67"/>
      <c r="P232" s="73"/>
    </row>
    <row r="233" spans="1:16" s="75" customFormat="1" ht="15.75" thickBot="1">
      <c r="A233" s="74"/>
      <c r="B233" s="88"/>
      <c r="C233"/>
      <c r="D233"/>
      <c r="E233"/>
      <c r="F233"/>
      <c r="G233"/>
      <c r="H233"/>
      <c r="I233"/>
      <c r="J233"/>
      <c r="K233"/>
      <c r="L233"/>
      <c r="M233"/>
      <c r="N233" s="67"/>
      <c r="O233" s="67"/>
      <c r="P233" s="73"/>
    </row>
    <row r="234" spans="1:16" s="75" customFormat="1" ht="16.5" customHeight="1" thickBot="1">
      <c r="A234" s="74"/>
      <c r="B234" s="1778" t="s">
        <v>74</v>
      </c>
      <c r="C234" s="1779"/>
      <c r="D234" s="1787" t="s">
        <v>75</v>
      </c>
      <c r="E234" s="1788"/>
      <c r="F234" s="1788"/>
      <c r="G234" s="1788"/>
      <c r="H234" s="1788"/>
      <c r="I234" s="1788"/>
      <c r="J234" s="1788"/>
      <c r="K234" s="1788"/>
      <c r="L234" s="1788"/>
      <c r="M234" s="1789"/>
      <c r="N234" s="67"/>
      <c r="O234" s="67"/>
      <c r="P234" s="73"/>
    </row>
    <row r="235" spans="1:16" s="75" customFormat="1" ht="15" customHeight="1">
      <c r="A235" s="74"/>
      <c r="B235" s="1780"/>
      <c r="C235" s="1781"/>
      <c r="D235" s="76" t="s">
        <v>54</v>
      </c>
      <c r="E235" s="77" t="s">
        <v>55</v>
      </c>
      <c r="F235" s="77" t="s">
        <v>56</v>
      </c>
      <c r="G235" s="77" t="s">
        <v>57</v>
      </c>
      <c r="H235" s="77" t="s">
        <v>58</v>
      </c>
      <c r="I235" s="77" t="s">
        <v>59</v>
      </c>
      <c r="J235" s="77" t="s">
        <v>60</v>
      </c>
      <c r="K235" s="77" t="s">
        <v>61</v>
      </c>
      <c r="L235" s="77" t="s">
        <v>62</v>
      </c>
      <c r="M235" s="78" t="s">
        <v>63</v>
      </c>
      <c r="N235" s="67"/>
      <c r="O235" s="67"/>
      <c r="P235" s="73"/>
    </row>
    <row r="236" spans="1:16" s="75" customFormat="1">
      <c r="A236" s="74"/>
      <c r="B236" s="1785" t="s">
        <v>76</v>
      </c>
      <c r="C236" s="1786"/>
      <c r="D236" s="79">
        <v>0</v>
      </c>
      <c r="E236" s="80">
        <v>0</v>
      </c>
      <c r="F236" s="80">
        <v>0</v>
      </c>
      <c r="G236" s="80">
        <v>0</v>
      </c>
      <c r="H236" s="80">
        <v>0</v>
      </c>
      <c r="I236" s="80">
        <v>0</v>
      </c>
      <c r="J236" s="80">
        <v>0</v>
      </c>
      <c r="K236" s="80">
        <v>-0.25</v>
      </c>
      <c r="L236" s="80">
        <v>-0.25</v>
      </c>
      <c r="M236" s="81" t="s">
        <v>65</v>
      </c>
      <c r="N236" s="67"/>
      <c r="O236" s="67"/>
      <c r="P236" s="73"/>
    </row>
    <row r="237" spans="1:16" s="75" customFormat="1">
      <c r="A237" s="74"/>
      <c r="B237" s="1771" t="s">
        <v>77</v>
      </c>
      <c r="C237" s="1772"/>
      <c r="D237" s="79">
        <v>0</v>
      </c>
      <c r="E237" s="80">
        <v>0</v>
      </c>
      <c r="F237" s="80">
        <v>-0.125</v>
      </c>
      <c r="G237" s="80">
        <v>-0.125</v>
      </c>
      <c r="H237" s="80">
        <v>-0.75</v>
      </c>
      <c r="I237" s="80">
        <v>-0.75</v>
      </c>
      <c r="J237" s="80">
        <v>-0.75</v>
      </c>
      <c r="K237" s="80">
        <v>-0.75</v>
      </c>
      <c r="L237" s="80">
        <v>-0.75</v>
      </c>
      <c r="M237" s="81" t="s">
        <v>65</v>
      </c>
      <c r="N237" s="67"/>
      <c r="O237" s="67"/>
      <c r="P237" s="73"/>
    </row>
    <row r="238" spans="1:16" s="75" customFormat="1">
      <c r="A238" s="74"/>
      <c r="B238" s="1771" t="s">
        <v>78</v>
      </c>
      <c r="C238" s="1772"/>
      <c r="D238" s="79">
        <v>-1.125</v>
      </c>
      <c r="E238" s="80">
        <v>-1.125</v>
      </c>
      <c r="F238" s="80">
        <v>-1.625</v>
      </c>
      <c r="G238" s="80">
        <v>-2.125</v>
      </c>
      <c r="H238" s="80">
        <v>-3.375</v>
      </c>
      <c r="I238" s="80">
        <v>-4.125</v>
      </c>
      <c r="J238" s="80">
        <v>-4.125</v>
      </c>
      <c r="K238" s="80">
        <v>-4.125</v>
      </c>
      <c r="L238" s="80">
        <v>-4.125</v>
      </c>
      <c r="M238" s="81" t="s">
        <v>65</v>
      </c>
      <c r="N238" s="67"/>
      <c r="O238" s="67"/>
      <c r="P238" s="73"/>
    </row>
    <row r="239" spans="1:16" s="75" customFormat="1">
      <c r="A239" s="74"/>
      <c r="B239" s="1771" t="s">
        <v>79</v>
      </c>
      <c r="C239" s="1772"/>
      <c r="D239" s="79">
        <v>-1.125</v>
      </c>
      <c r="E239" s="80">
        <v>-1.125</v>
      </c>
      <c r="F239" s="80">
        <v>-1.625</v>
      </c>
      <c r="G239" s="80">
        <v>-2.125</v>
      </c>
      <c r="H239" s="80">
        <v>-3.375</v>
      </c>
      <c r="I239" s="80">
        <v>-4.125</v>
      </c>
      <c r="J239" s="80">
        <v>-4.125</v>
      </c>
      <c r="K239" s="80">
        <v>-4.125</v>
      </c>
      <c r="L239" s="80">
        <v>-4.125</v>
      </c>
      <c r="M239" s="81" t="s">
        <v>65</v>
      </c>
      <c r="N239" s="67"/>
      <c r="O239" s="67"/>
      <c r="P239" s="73"/>
    </row>
    <row r="240" spans="1:16" s="75" customFormat="1">
      <c r="A240" s="74"/>
      <c r="B240" s="1771" t="s">
        <v>80</v>
      </c>
      <c r="C240" s="1772"/>
      <c r="D240" s="79">
        <v>-0.5</v>
      </c>
      <c r="E240" s="80">
        <v>-0.5</v>
      </c>
      <c r="F240" s="80">
        <v>-0.5</v>
      </c>
      <c r="G240" s="80">
        <v>-0.5</v>
      </c>
      <c r="H240" s="80">
        <v>-0.5</v>
      </c>
      <c r="I240" s="80">
        <v>-0.5</v>
      </c>
      <c r="J240" s="80">
        <v>-0.5</v>
      </c>
      <c r="K240" s="80">
        <v>-0.5</v>
      </c>
      <c r="L240" s="80">
        <v>-0.5</v>
      </c>
      <c r="M240" s="89">
        <v>235</v>
      </c>
      <c r="N240" s="67"/>
      <c r="O240" s="67"/>
      <c r="P240" s="73"/>
    </row>
    <row r="241" spans="1:16" s="75" customFormat="1">
      <c r="A241" s="74"/>
      <c r="B241" s="1771" t="s">
        <v>81</v>
      </c>
      <c r="C241" s="1772"/>
      <c r="D241" s="79">
        <v>0</v>
      </c>
      <c r="E241" s="80">
        <v>0</v>
      </c>
      <c r="F241" s="80">
        <v>-0.375</v>
      </c>
      <c r="G241" s="80">
        <v>-0.375</v>
      </c>
      <c r="H241" s="80">
        <v>-0.625</v>
      </c>
      <c r="I241" s="80">
        <v>-0.625</v>
      </c>
      <c r="J241" s="80">
        <v>-0.625</v>
      </c>
      <c r="K241" s="80">
        <v>-0.625</v>
      </c>
      <c r="L241" s="80">
        <v>-0.625</v>
      </c>
      <c r="M241" s="81" t="s">
        <v>65</v>
      </c>
      <c r="N241" s="67"/>
      <c r="O241" s="67"/>
      <c r="P241" s="73"/>
    </row>
    <row r="242" spans="1:16" s="75" customFormat="1">
      <c r="A242" s="74"/>
      <c r="B242" s="1771" t="s">
        <v>82</v>
      </c>
      <c r="C242" s="1772"/>
      <c r="D242" s="79">
        <v>-0.5</v>
      </c>
      <c r="E242" s="80">
        <v>-0.5</v>
      </c>
      <c r="F242" s="84">
        <v>-0.75</v>
      </c>
      <c r="G242" s="84">
        <v>-0.75</v>
      </c>
      <c r="H242" s="84">
        <v>-1</v>
      </c>
      <c r="I242" s="84">
        <v>-1</v>
      </c>
      <c r="J242" s="84">
        <v>-1</v>
      </c>
      <c r="K242" s="84">
        <v>-1</v>
      </c>
      <c r="L242" s="84">
        <v>-1</v>
      </c>
      <c r="M242" s="89">
        <v>808</v>
      </c>
      <c r="N242" s="67"/>
      <c r="O242" s="67"/>
      <c r="P242" s="73"/>
    </row>
    <row r="243" spans="1:16" s="75" customFormat="1">
      <c r="A243" s="74"/>
      <c r="B243" s="1771" t="s">
        <v>83</v>
      </c>
      <c r="C243" s="1772"/>
      <c r="D243" s="79">
        <v>-1.25</v>
      </c>
      <c r="E243" s="80">
        <v>-1.25</v>
      </c>
      <c r="F243" s="84">
        <v>-1.5</v>
      </c>
      <c r="G243" s="84">
        <v>-1.5</v>
      </c>
      <c r="H243" s="84">
        <v>-2.5</v>
      </c>
      <c r="I243" s="84">
        <v>-2.5</v>
      </c>
      <c r="J243" s="84">
        <v>-2.5</v>
      </c>
      <c r="K243" s="84">
        <v>-2.75</v>
      </c>
      <c r="L243" s="84">
        <v>-2.75</v>
      </c>
      <c r="M243" s="89">
        <v>808</v>
      </c>
      <c r="N243" s="67"/>
      <c r="O243" s="67"/>
      <c r="P243" s="73"/>
    </row>
    <row r="244" spans="1:16" s="75" customFormat="1">
      <c r="A244" s="74"/>
      <c r="B244" s="1771" t="s">
        <v>84</v>
      </c>
      <c r="C244" s="1772"/>
      <c r="D244" s="79">
        <v>-0.625</v>
      </c>
      <c r="E244" s="80">
        <v>-0.625</v>
      </c>
      <c r="F244" s="84">
        <v>-0.625</v>
      </c>
      <c r="G244" s="84">
        <v>-0.875</v>
      </c>
      <c r="H244" s="84">
        <v>-1.125</v>
      </c>
      <c r="I244" s="84">
        <v>-1.125</v>
      </c>
      <c r="J244" s="84">
        <v>-1.125</v>
      </c>
      <c r="K244" s="84">
        <v>-1.875</v>
      </c>
      <c r="L244" s="84">
        <v>-1.875</v>
      </c>
      <c r="M244" s="81" t="s">
        <v>65</v>
      </c>
      <c r="N244" s="67"/>
      <c r="O244" s="67"/>
      <c r="P244" s="73"/>
    </row>
    <row r="245" spans="1:16" s="75" customFormat="1" ht="15.75" thickBot="1">
      <c r="A245" s="74"/>
      <c r="B245" s="1704" t="s">
        <v>85</v>
      </c>
      <c r="C245" s="1773"/>
      <c r="D245" s="85">
        <v>0</v>
      </c>
      <c r="E245" s="86">
        <v>0</v>
      </c>
      <c r="F245" s="86">
        <v>0</v>
      </c>
      <c r="G245" s="86">
        <v>0</v>
      </c>
      <c r="H245" s="86">
        <v>0</v>
      </c>
      <c r="I245" s="86">
        <v>0</v>
      </c>
      <c r="J245" s="86">
        <v>0</v>
      </c>
      <c r="K245" s="86">
        <v>0</v>
      </c>
      <c r="L245" s="86">
        <v>0</v>
      </c>
      <c r="M245" s="87" t="s">
        <v>65</v>
      </c>
      <c r="N245" s="67"/>
      <c r="O245" s="67"/>
      <c r="P245" s="73"/>
    </row>
    <row r="246" spans="1:16" s="75" customFormat="1" ht="15.75" thickBot="1">
      <c r="A246" s="74"/>
      <c r="B246" s="88"/>
      <c r="C246"/>
      <c r="D246"/>
      <c r="E246"/>
      <c r="F246"/>
      <c r="G246"/>
      <c r="H246"/>
      <c r="I246"/>
      <c r="J246"/>
      <c r="K246"/>
      <c r="L246"/>
      <c r="M246"/>
      <c r="N246" s="67"/>
      <c r="O246" s="67"/>
      <c r="P246" s="73"/>
    </row>
    <row r="247" spans="1:16" s="75" customFormat="1" ht="16.5" customHeight="1" thickBot="1">
      <c r="A247" s="74"/>
      <c r="B247" s="1778" t="s">
        <v>52</v>
      </c>
      <c r="C247" s="1779"/>
      <c r="D247" s="1787" t="s">
        <v>86</v>
      </c>
      <c r="E247" s="1788"/>
      <c r="F247" s="1788"/>
      <c r="G247" s="1788"/>
      <c r="H247" s="1788"/>
      <c r="I247" s="1788"/>
      <c r="J247" s="1788"/>
      <c r="K247" s="1788"/>
      <c r="L247" s="1788"/>
      <c r="M247" s="1789"/>
      <c r="N247" s="67"/>
      <c r="O247" s="67"/>
      <c r="P247" s="73"/>
    </row>
    <row r="248" spans="1:16" s="75" customFormat="1" ht="15" customHeight="1">
      <c r="A248" s="74"/>
      <c r="B248" s="1780"/>
      <c r="C248" s="1781"/>
      <c r="D248" s="76" t="s">
        <v>54</v>
      </c>
      <c r="E248" s="77" t="s">
        <v>55</v>
      </c>
      <c r="F248" s="77" t="s">
        <v>56</v>
      </c>
      <c r="G248" s="77" t="s">
        <v>57</v>
      </c>
      <c r="H248" s="77" t="s">
        <v>58</v>
      </c>
      <c r="I248" s="77" t="s">
        <v>59</v>
      </c>
      <c r="J248" s="77" t="s">
        <v>60</v>
      </c>
      <c r="K248" s="77" t="s">
        <v>61</v>
      </c>
      <c r="L248" s="77" t="s">
        <v>62</v>
      </c>
      <c r="M248" s="78" t="s">
        <v>63</v>
      </c>
      <c r="N248" s="67"/>
      <c r="O248" s="67"/>
      <c r="P248" s="73"/>
    </row>
    <row r="249" spans="1:16" s="75" customFormat="1">
      <c r="A249" s="74"/>
      <c r="B249" s="1785" t="s">
        <v>64</v>
      </c>
      <c r="C249" s="1786"/>
      <c r="D249" s="79">
        <v>0</v>
      </c>
      <c r="E249" s="80">
        <v>0</v>
      </c>
      <c r="F249" s="80">
        <v>0</v>
      </c>
      <c r="G249" s="80">
        <v>-0.125</v>
      </c>
      <c r="H249" s="80">
        <v>-0.5</v>
      </c>
      <c r="I249" s="80">
        <v>-0.625</v>
      </c>
      <c r="J249" s="80">
        <v>-0.5</v>
      </c>
      <c r="K249" s="80">
        <v>-0.375</v>
      </c>
      <c r="L249" s="80">
        <v>-0.375</v>
      </c>
      <c r="M249" s="81" t="s">
        <v>87</v>
      </c>
      <c r="N249" s="67"/>
      <c r="O249" s="67"/>
      <c r="P249" s="73"/>
    </row>
    <row r="250" spans="1:16" s="75" customFormat="1">
      <c r="A250" s="74"/>
      <c r="B250" s="1771" t="s">
        <v>66</v>
      </c>
      <c r="C250" s="1772"/>
      <c r="D250" s="79">
        <v>0</v>
      </c>
      <c r="E250" s="80">
        <v>0</v>
      </c>
      <c r="F250" s="80">
        <v>-0.125</v>
      </c>
      <c r="G250" s="80">
        <v>-0.375</v>
      </c>
      <c r="H250" s="80">
        <v>-0.875</v>
      </c>
      <c r="I250" s="80">
        <v>-1</v>
      </c>
      <c r="J250" s="80">
        <v>-0.75</v>
      </c>
      <c r="K250" s="84">
        <v>-0.625</v>
      </c>
      <c r="L250" s="84">
        <v>-0.625</v>
      </c>
      <c r="M250" s="81" t="s">
        <v>87</v>
      </c>
      <c r="N250" s="67"/>
      <c r="O250" s="67"/>
      <c r="P250" s="73"/>
    </row>
    <row r="251" spans="1:16" s="75" customFormat="1">
      <c r="A251" s="74"/>
      <c r="B251" s="1771" t="s">
        <v>67</v>
      </c>
      <c r="C251" s="1772"/>
      <c r="D251" s="79">
        <v>0</v>
      </c>
      <c r="E251" s="80">
        <v>0</v>
      </c>
      <c r="F251" s="80">
        <v>-0.25</v>
      </c>
      <c r="G251" s="80">
        <v>-0.75</v>
      </c>
      <c r="H251" s="80">
        <v>-1.125</v>
      </c>
      <c r="I251" s="80">
        <v>-1.375</v>
      </c>
      <c r="J251" s="80">
        <v>-1.125</v>
      </c>
      <c r="K251" s="84">
        <v>-1</v>
      </c>
      <c r="L251" s="84">
        <v>-1</v>
      </c>
      <c r="M251" s="81" t="s">
        <v>87</v>
      </c>
      <c r="N251" s="67"/>
      <c r="O251" s="67"/>
      <c r="P251" s="73"/>
    </row>
    <row r="252" spans="1:16" s="75" customFormat="1">
      <c r="A252" s="74"/>
      <c r="B252" s="1771" t="s">
        <v>68</v>
      </c>
      <c r="C252" s="1772"/>
      <c r="D252" s="79">
        <v>0</v>
      </c>
      <c r="E252" s="80">
        <v>0</v>
      </c>
      <c r="F252" s="80">
        <v>-0.5</v>
      </c>
      <c r="G252" s="80">
        <v>-1</v>
      </c>
      <c r="H252" s="80">
        <v>-1.625</v>
      </c>
      <c r="I252" s="80">
        <v>-1.75</v>
      </c>
      <c r="J252" s="80">
        <v>-1.5</v>
      </c>
      <c r="K252" s="84">
        <v>-1.25</v>
      </c>
      <c r="L252" s="84">
        <v>-1.25</v>
      </c>
      <c r="M252" s="81" t="s">
        <v>87</v>
      </c>
      <c r="N252" s="67"/>
      <c r="O252" s="67"/>
      <c r="P252" s="73"/>
    </row>
    <row r="253" spans="1:16" s="75" customFormat="1">
      <c r="A253" s="74"/>
      <c r="B253" s="1771" t="s">
        <v>69</v>
      </c>
      <c r="C253" s="1772"/>
      <c r="D253" s="79">
        <v>0</v>
      </c>
      <c r="E253" s="80">
        <v>0</v>
      </c>
      <c r="F253" s="80">
        <v>-0.625</v>
      </c>
      <c r="G253" s="80">
        <v>-1.25</v>
      </c>
      <c r="H253" s="80">
        <v>-1.875</v>
      </c>
      <c r="I253" s="80">
        <v>-2.125</v>
      </c>
      <c r="J253" s="80">
        <v>-1.75</v>
      </c>
      <c r="K253" s="84">
        <v>-1.625</v>
      </c>
      <c r="L253" s="84">
        <v>-1.625</v>
      </c>
      <c r="M253" s="89" t="s">
        <v>87</v>
      </c>
      <c r="N253" s="67"/>
      <c r="O253" s="67"/>
      <c r="P253" s="73"/>
    </row>
    <row r="254" spans="1:16" s="75" customFormat="1">
      <c r="A254" s="74"/>
      <c r="B254" s="1771" t="s">
        <v>70</v>
      </c>
      <c r="C254" s="1772"/>
      <c r="D254" s="79">
        <v>0</v>
      </c>
      <c r="E254" s="80">
        <v>0</v>
      </c>
      <c r="F254" s="80">
        <v>-0.875</v>
      </c>
      <c r="G254" s="80">
        <v>-1.625</v>
      </c>
      <c r="H254" s="80">
        <v>-2.25</v>
      </c>
      <c r="I254" s="80">
        <v>-2.5</v>
      </c>
      <c r="J254" s="80">
        <v>-2.125</v>
      </c>
      <c r="K254" s="84">
        <v>-1.75</v>
      </c>
      <c r="L254" s="84">
        <v>-1.75</v>
      </c>
      <c r="M254" s="81" t="s">
        <v>87</v>
      </c>
      <c r="N254" s="67"/>
      <c r="O254" s="67"/>
      <c r="P254" s="73"/>
    </row>
    <row r="255" spans="1:16" s="75" customFormat="1">
      <c r="A255" s="74"/>
      <c r="B255" s="1771" t="s">
        <v>71</v>
      </c>
      <c r="C255" s="1772"/>
      <c r="D255" s="79">
        <v>0</v>
      </c>
      <c r="E255" s="84">
        <v>-0.125</v>
      </c>
      <c r="F255" s="84">
        <v>-1.125</v>
      </c>
      <c r="G255" s="84">
        <v>-1.875</v>
      </c>
      <c r="H255" s="84">
        <v>-2.5</v>
      </c>
      <c r="I255" s="84">
        <v>-3</v>
      </c>
      <c r="J255" s="84">
        <v>-2.375</v>
      </c>
      <c r="K255" s="84">
        <v>-2.125</v>
      </c>
      <c r="L255" s="84">
        <v>-2.125</v>
      </c>
      <c r="M255" s="89" t="s">
        <v>87</v>
      </c>
      <c r="N255" s="67"/>
      <c r="O255" s="67"/>
      <c r="P255" s="73"/>
    </row>
    <row r="256" spans="1:16" s="75" customFormat="1">
      <c r="A256" s="74"/>
      <c r="B256" s="1771" t="s">
        <v>72</v>
      </c>
      <c r="C256" s="1772"/>
      <c r="D256" s="79">
        <v>0</v>
      </c>
      <c r="E256" s="84">
        <v>-0.25</v>
      </c>
      <c r="F256" s="84">
        <v>-1.375</v>
      </c>
      <c r="G256" s="84">
        <v>-2.125</v>
      </c>
      <c r="H256" s="84">
        <v>-2.875</v>
      </c>
      <c r="I256" s="84">
        <v>-3.375</v>
      </c>
      <c r="J256" s="84">
        <v>-2.875</v>
      </c>
      <c r="K256" s="84">
        <v>-2.5</v>
      </c>
      <c r="L256" s="84">
        <v>-2.5</v>
      </c>
      <c r="M256" s="89" t="s">
        <v>87</v>
      </c>
      <c r="N256" s="67"/>
      <c r="O256" s="67"/>
      <c r="P256" s="73"/>
    </row>
    <row r="257" spans="1:16" s="75" customFormat="1" ht="15.75" thickBot="1">
      <c r="A257" s="74"/>
      <c r="B257" s="1704" t="s">
        <v>73</v>
      </c>
      <c r="C257" s="1773"/>
      <c r="D257" s="85">
        <v>0</v>
      </c>
      <c r="E257" s="86">
        <v>-0.375</v>
      </c>
      <c r="F257" s="86">
        <v>-1.75</v>
      </c>
      <c r="G257" s="86">
        <v>-2.5</v>
      </c>
      <c r="H257" s="86">
        <v>-3.5</v>
      </c>
      <c r="I257" s="86">
        <v>-3.875</v>
      </c>
      <c r="J257" s="86">
        <v>-3.625</v>
      </c>
      <c r="K257" s="86">
        <v>-2.5</v>
      </c>
      <c r="L257" s="86">
        <v>-2.5</v>
      </c>
      <c r="M257" s="87" t="s">
        <v>87</v>
      </c>
      <c r="N257" s="67"/>
      <c r="O257" s="67"/>
      <c r="P257" s="73"/>
    </row>
    <row r="258" spans="1:16" s="75" customFormat="1" ht="15.75" thickBot="1">
      <c r="A258" s="74"/>
      <c r="B258" s="88"/>
      <c r="C258"/>
      <c r="D258"/>
      <c r="E258"/>
      <c r="F258"/>
      <c r="G258"/>
      <c r="H258"/>
      <c r="I258"/>
      <c r="J258"/>
      <c r="K258"/>
      <c r="L258"/>
      <c r="M258"/>
      <c r="N258" s="67"/>
      <c r="O258" s="67"/>
      <c r="P258" s="73"/>
    </row>
    <row r="259" spans="1:16" s="75" customFormat="1" ht="16.5" customHeight="1" thickBot="1">
      <c r="A259" s="74"/>
      <c r="B259" s="1778" t="s">
        <v>74</v>
      </c>
      <c r="C259" s="1779"/>
      <c r="D259" s="1787" t="s">
        <v>88</v>
      </c>
      <c r="E259" s="1788"/>
      <c r="F259" s="1788"/>
      <c r="G259" s="1788"/>
      <c r="H259" s="1788"/>
      <c r="I259" s="1788"/>
      <c r="J259" s="1788"/>
      <c r="K259" s="1788"/>
      <c r="L259" s="1788"/>
      <c r="M259" s="1789"/>
      <c r="N259" s="67"/>
      <c r="O259" s="67"/>
      <c r="P259" s="73"/>
    </row>
    <row r="260" spans="1:16" s="75" customFormat="1" ht="15" customHeight="1">
      <c r="A260" s="74"/>
      <c r="B260" s="1780"/>
      <c r="C260" s="1781"/>
      <c r="D260" s="76" t="s">
        <v>54</v>
      </c>
      <c r="E260" s="77" t="s">
        <v>55</v>
      </c>
      <c r="F260" s="77" t="s">
        <v>56</v>
      </c>
      <c r="G260" s="77" t="s">
        <v>57</v>
      </c>
      <c r="H260" s="77" t="s">
        <v>58</v>
      </c>
      <c r="I260" s="77" t="s">
        <v>59</v>
      </c>
      <c r="J260" s="77" t="s">
        <v>60</v>
      </c>
      <c r="K260" s="77" t="s">
        <v>61</v>
      </c>
      <c r="L260" s="77" t="s">
        <v>62</v>
      </c>
      <c r="M260" s="78" t="s">
        <v>63</v>
      </c>
      <c r="N260" s="67"/>
      <c r="O260" s="67"/>
      <c r="P260" s="73"/>
    </row>
    <row r="261" spans="1:16" s="75" customFormat="1">
      <c r="A261" s="74"/>
      <c r="B261" s="1785" t="s">
        <v>76</v>
      </c>
      <c r="C261" s="1786"/>
      <c r="D261" s="79">
        <v>0</v>
      </c>
      <c r="E261" s="80">
        <v>0</v>
      </c>
      <c r="F261" s="80">
        <v>0</v>
      </c>
      <c r="G261" s="80">
        <v>0</v>
      </c>
      <c r="H261" s="80">
        <v>0</v>
      </c>
      <c r="I261" s="80">
        <v>0</v>
      </c>
      <c r="J261" s="80">
        <v>0</v>
      </c>
      <c r="K261" s="80">
        <v>-0.25</v>
      </c>
      <c r="L261" s="80">
        <v>-0.25</v>
      </c>
      <c r="M261" s="81" t="s">
        <v>65</v>
      </c>
      <c r="N261" s="67"/>
      <c r="O261" s="67"/>
      <c r="P261" s="73"/>
    </row>
    <row r="262" spans="1:16" s="75" customFormat="1">
      <c r="A262" s="74"/>
      <c r="B262" s="1771" t="s">
        <v>77</v>
      </c>
      <c r="C262" s="1772"/>
      <c r="D262" s="79">
        <v>0</v>
      </c>
      <c r="E262" s="80">
        <v>0</v>
      </c>
      <c r="F262" s="80">
        <v>-0.125</v>
      </c>
      <c r="G262" s="80">
        <v>-0.125</v>
      </c>
      <c r="H262" s="80">
        <v>-0.75</v>
      </c>
      <c r="I262" s="80">
        <v>-0.75</v>
      </c>
      <c r="J262" s="80">
        <v>-0.75</v>
      </c>
      <c r="K262" s="80">
        <v>-0.75</v>
      </c>
      <c r="L262" s="80">
        <v>-0.75</v>
      </c>
      <c r="M262" s="81" t="s">
        <v>65</v>
      </c>
      <c r="N262" s="67"/>
      <c r="O262" s="67"/>
      <c r="P262" s="73"/>
    </row>
    <row r="263" spans="1:16" s="75" customFormat="1">
      <c r="A263" s="74"/>
      <c r="B263" s="1771" t="s">
        <v>78</v>
      </c>
      <c r="C263" s="1772"/>
      <c r="D263" s="79">
        <v>-1.125</v>
      </c>
      <c r="E263" s="80">
        <v>-1.125</v>
      </c>
      <c r="F263" s="80">
        <v>-1.625</v>
      </c>
      <c r="G263" s="80">
        <v>-2.125</v>
      </c>
      <c r="H263" s="80">
        <v>-3.375</v>
      </c>
      <c r="I263" s="80">
        <v>-4.125</v>
      </c>
      <c r="J263" s="80">
        <v>-4.125</v>
      </c>
      <c r="K263" s="80">
        <v>-4.125</v>
      </c>
      <c r="L263" s="80">
        <v>-4.125</v>
      </c>
      <c r="M263" s="81" t="s">
        <v>65</v>
      </c>
      <c r="N263" s="67"/>
      <c r="O263" s="67"/>
      <c r="P263" s="73"/>
    </row>
    <row r="264" spans="1:16" s="75" customFormat="1">
      <c r="A264" s="74"/>
      <c r="B264" s="1771" t="s">
        <v>79</v>
      </c>
      <c r="C264" s="1772"/>
      <c r="D264" s="79">
        <v>-1.125</v>
      </c>
      <c r="E264" s="80">
        <v>-1.125</v>
      </c>
      <c r="F264" s="80">
        <v>-1.625</v>
      </c>
      <c r="G264" s="80">
        <v>-2.125</v>
      </c>
      <c r="H264" s="80">
        <v>-3.375</v>
      </c>
      <c r="I264" s="80">
        <v>-4.125</v>
      </c>
      <c r="J264" s="80">
        <v>-4.125</v>
      </c>
      <c r="K264" s="80">
        <v>-4.125</v>
      </c>
      <c r="L264" s="80">
        <v>-4.125</v>
      </c>
      <c r="M264" s="81" t="s">
        <v>65</v>
      </c>
      <c r="N264" s="67"/>
      <c r="O264" s="67"/>
      <c r="P264" s="73"/>
    </row>
    <row r="265" spans="1:16" s="75" customFormat="1">
      <c r="A265" s="74"/>
      <c r="B265" s="1771" t="s">
        <v>80</v>
      </c>
      <c r="C265" s="1772"/>
      <c r="D265" s="79">
        <v>-0.5</v>
      </c>
      <c r="E265" s="80">
        <v>-0.5</v>
      </c>
      <c r="F265" s="80">
        <v>-0.5</v>
      </c>
      <c r="G265" s="80">
        <v>-0.5</v>
      </c>
      <c r="H265" s="80">
        <v>-0.5</v>
      </c>
      <c r="I265" s="80">
        <v>-0.5</v>
      </c>
      <c r="J265" s="80">
        <v>-0.5</v>
      </c>
      <c r="K265" s="80">
        <v>-0.5</v>
      </c>
      <c r="L265" s="80">
        <v>-0.5</v>
      </c>
      <c r="M265" s="89">
        <v>235</v>
      </c>
      <c r="N265" s="67"/>
      <c r="O265" s="67"/>
      <c r="P265" s="73"/>
    </row>
    <row r="266" spans="1:16" s="75" customFormat="1">
      <c r="A266" s="74"/>
      <c r="B266" s="1771" t="s">
        <v>81</v>
      </c>
      <c r="C266" s="1772"/>
      <c r="D266" s="79">
        <v>0</v>
      </c>
      <c r="E266" s="80">
        <v>0</v>
      </c>
      <c r="F266" s="80">
        <v>-0.375</v>
      </c>
      <c r="G266" s="80">
        <v>-0.375</v>
      </c>
      <c r="H266" s="80">
        <v>-0.625</v>
      </c>
      <c r="I266" s="80">
        <v>-0.625</v>
      </c>
      <c r="J266" s="80">
        <v>-0.625</v>
      </c>
      <c r="K266" s="80">
        <v>-0.625</v>
      </c>
      <c r="L266" s="80">
        <v>-0.625</v>
      </c>
      <c r="M266" s="81" t="s">
        <v>65</v>
      </c>
      <c r="N266" s="67"/>
      <c r="O266" s="67"/>
      <c r="P266" s="73"/>
    </row>
    <row r="267" spans="1:16" s="75" customFormat="1">
      <c r="A267" s="74"/>
      <c r="B267" s="1771" t="s">
        <v>82</v>
      </c>
      <c r="C267" s="1772"/>
      <c r="D267" s="79">
        <v>-0.5</v>
      </c>
      <c r="E267" s="80">
        <v>-0.5</v>
      </c>
      <c r="F267" s="84">
        <v>-0.75</v>
      </c>
      <c r="G267" s="84">
        <v>-0.75</v>
      </c>
      <c r="H267" s="84">
        <v>-1</v>
      </c>
      <c r="I267" s="84">
        <v>-1</v>
      </c>
      <c r="J267" s="84">
        <v>-1</v>
      </c>
      <c r="K267" s="84">
        <v>-1</v>
      </c>
      <c r="L267" s="84">
        <v>-1</v>
      </c>
      <c r="M267" s="89">
        <v>808</v>
      </c>
      <c r="N267" s="67"/>
      <c r="O267" s="67"/>
      <c r="P267" s="73"/>
    </row>
    <row r="268" spans="1:16" s="75" customFormat="1">
      <c r="A268" s="74"/>
      <c r="B268" s="1771" t="s">
        <v>83</v>
      </c>
      <c r="C268" s="1772"/>
      <c r="D268" s="79">
        <v>-1.25</v>
      </c>
      <c r="E268" s="80">
        <v>-1.25</v>
      </c>
      <c r="F268" s="84">
        <v>-1.5</v>
      </c>
      <c r="G268" s="84">
        <v>-1.5</v>
      </c>
      <c r="H268" s="84">
        <v>-2.5</v>
      </c>
      <c r="I268" s="84">
        <v>-2.5</v>
      </c>
      <c r="J268" s="84">
        <v>-2.5</v>
      </c>
      <c r="K268" s="84">
        <v>-2.75</v>
      </c>
      <c r="L268" s="84">
        <v>-2.75</v>
      </c>
      <c r="M268" s="89">
        <v>808</v>
      </c>
      <c r="N268" s="67"/>
      <c r="O268" s="67"/>
      <c r="P268" s="73"/>
    </row>
    <row r="269" spans="1:16" s="75" customFormat="1">
      <c r="A269" s="74"/>
      <c r="B269" s="1771" t="s">
        <v>84</v>
      </c>
      <c r="C269" s="1772"/>
      <c r="D269" s="79">
        <v>-0.625</v>
      </c>
      <c r="E269" s="80">
        <v>-0.625</v>
      </c>
      <c r="F269" s="84">
        <v>-0.625</v>
      </c>
      <c r="G269" s="84">
        <v>-0.875</v>
      </c>
      <c r="H269" s="84">
        <v>-1.125</v>
      </c>
      <c r="I269" s="84">
        <v>-1.125</v>
      </c>
      <c r="J269" s="84">
        <v>-1.125</v>
      </c>
      <c r="K269" s="84">
        <v>-1.875</v>
      </c>
      <c r="L269" s="84">
        <v>-1.875</v>
      </c>
      <c r="M269" s="81" t="s">
        <v>65</v>
      </c>
      <c r="N269" s="67"/>
      <c r="O269" s="67"/>
      <c r="P269" s="73"/>
    </row>
    <row r="270" spans="1:16" s="75" customFormat="1" ht="15.75" thickBot="1">
      <c r="A270" s="74"/>
      <c r="B270" s="1704" t="s">
        <v>85</v>
      </c>
      <c r="C270" s="1773"/>
      <c r="D270" s="85">
        <v>0</v>
      </c>
      <c r="E270" s="86">
        <v>0</v>
      </c>
      <c r="F270" s="86">
        <v>0</v>
      </c>
      <c r="G270" s="86">
        <v>0</v>
      </c>
      <c r="H270" s="86">
        <v>0</v>
      </c>
      <c r="I270" s="86">
        <v>0</v>
      </c>
      <c r="J270" s="86">
        <v>0</v>
      </c>
      <c r="K270" s="86">
        <v>0</v>
      </c>
      <c r="L270" s="86">
        <v>0</v>
      </c>
      <c r="M270" s="87" t="s">
        <v>65</v>
      </c>
      <c r="N270" s="67"/>
      <c r="O270" s="67"/>
      <c r="P270" s="73"/>
    </row>
    <row r="271" spans="1:16" s="75" customFormat="1" ht="15.75" thickBot="1">
      <c r="A271" s="74"/>
      <c r="B271" s="82"/>
      <c r="C271" s="83"/>
      <c r="D271" s="79"/>
      <c r="E271" s="84"/>
      <c r="F271" s="84"/>
      <c r="G271" s="84"/>
      <c r="H271" s="84"/>
      <c r="I271" s="84"/>
      <c r="J271" s="84"/>
      <c r="K271" s="84"/>
      <c r="L271" s="84"/>
      <c r="M271" s="80"/>
      <c r="N271" s="67"/>
      <c r="O271" s="67"/>
      <c r="P271" s="73"/>
    </row>
    <row r="272" spans="1:16" s="75" customFormat="1" ht="16.5" customHeight="1" thickBot="1">
      <c r="A272" s="74"/>
      <c r="B272" s="1778" t="s">
        <v>52</v>
      </c>
      <c r="C272" s="1779"/>
      <c r="D272" s="2115" t="s">
        <v>89</v>
      </c>
      <c r="E272" s="2116"/>
      <c r="F272" s="2116"/>
      <c r="G272" s="2116"/>
      <c r="H272" s="2116"/>
      <c r="I272" s="2117"/>
      <c r="J272"/>
      <c r="K272"/>
      <c r="L272"/>
      <c r="M272"/>
      <c r="N272" s="67"/>
      <c r="O272" s="67"/>
      <c r="P272" s="73"/>
    </row>
    <row r="273" spans="1:16" s="75" customFormat="1" ht="15" customHeight="1">
      <c r="A273" s="74"/>
      <c r="B273" s="1780"/>
      <c r="C273" s="1781"/>
      <c r="D273" s="76" t="s">
        <v>54</v>
      </c>
      <c r="E273" s="77" t="s">
        <v>55</v>
      </c>
      <c r="F273" s="77" t="s">
        <v>56</v>
      </c>
      <c r="G273" s="77" t="s">
        <v>57</v>
      </c>
      <c r="H273" s="77" t="s">
        <v>58</v>
      </c>
      <c r="I273" s="90" t="s">
        <v>63</v>
      </c>
      <c r="J273"/>
      <c r="K273"/>
      <c r="L273"/>
      <c r="M273"/>
      <c r="N273" s="67"/>
      <c r="O273" s="67"/>
      <c r="P273" s="73"/>
    </row>
    <row r="274" spans="1:16" s="75" customFormat="1">
      <c r="A274" s="74"/>
      <c r="B274" s="1785" t="s">
        <v>64</v>
      </c>
      <c r="C274" s="1786"/>
      <c r="D274" s="79">
        <v>-0.375</v>
      </c>
      <c r="E274" s="80">
        <v>-0.375</v>
      </c>
      <c r="F274" s="80">
        <v>-0.625</v>
      </c>
      <c r="G274" s="80">
        <v>-0.875</v>
      </c>
      <c r="H274" s="91">
        <v>-1.375</v>
      </c>
      <c r="I274" s="81" t="s">
        <v>90</v>
      </c>
      <c r="J274"/>
      <c r="K274"/>
      <c r="L274"/>
      <c r="M274"/>
      <c r="N274" s="67"/>
      <c r="O274" s="67"/>
      <c r="P274" s="73"/>
    </row>
    <row r="275" spans="1:16" s="75" customFormat="1">
      <c r="A275" s="74"/>
      <c r="B275" s="1771" t="s">
        <v>66</v>
      </c>
      <c r="C275" s="1772"/>
      <c r="D275" s="79">
        <v>-0.375</v>
      </c>
      <c r="E275" s="80">
        <v>-0.375</v>
      </c>
      <c r="F275" s="80">
        <v>-0.875</v>
      </c>
      <c r="G275" s="80">
        <v>-1.25</v>
      </c>
      <c r="H275" s="84">
        <v>-1.875</v>
      </c>
      <c r="I275" s="81" t="s">
        <v>90</v>
      </c>
      <c r="J275"/>
      <c r="K275"/>
      <c r="L275"/>
      <c r="M275"/>
      <c r="N275" s="67"/>
      <c r="O275" s="67"/>
      <c r="P275" s="73"/>
    </row>
    <row r="276" spans="1:16" s="75" customFormat="1">
      <c r="A276" s="74"/>
      <c r="B276" s="1771" t="s">
        <v>67</v>
      </c>
      <c r="C276" s="1772"/>
      <c r="D276" s="79">
        <v>-0.375</v>
      </c>
      <c r="E276" s="80">
        <v>-0.375</v>
      </c>
      <c r="F276" s="80">
        <v>-1</v>
      </c>
      <c r="G276" s="80">
        <v>-1.625</v>
      </c>
      <c r="H276" s="84">
        <v>-2.375</v>
      </c>
      <c r="I276" s="81" t="s">
        <v>90</v>
      </c>
      <c r="J276"/>
      <c r="K276"/>
      <c r="L276"/>
      <c r="M276"/>
      <c r="N276" s="67"/>
      <c r="O276" s="67"/>
      <c r="P276" s="73"/>
    </row>
    <row r="277" spans="1:16" s="75" customFormat="1">
      <c r="A277" s="74"/>
      <c r="B277" s="1771" t="s">
        <v>68</v>
      </c>
      <c r="C277" s="1772"/>
      <c r="D277" s="79">
        <v>-0.375</v>
      </c>
      <c r="E277" s="80">
        <v>-0.5</v>
      </c>
      <c r="F277" s="80">
        <v>-1.375</v>
      </c>
      <c r="G277" s="80">
        <v>-2</v>
      </c>
      <c r="H277" s="84">
        <v>-2.75</v>
      </c>
      <c r="I277" s="81" t="s">
        <v>90</v>
      </c>
      <c r="J277"/>
      <c r="K277"/>
      <c r="L277"/>
      <c r="M277"/>
      <c r="N277" s="67"/>
      <c r="O277" s="67"/>
      <c r="P277" s="73"/>
    </row>
    <row r="278" spans="1:16" s="75" customFormat="1">
      <c r="A278" s="74"/>
      <c r="B278" s="1771" t="s">
        <v>69</v>
      </c>
      <c r="C278" s="1772"/>
      <c r="D278" s="79">
        <v>-0.375</v>
      </c>
      <c r="E278" s="80">
        <v>-0.5</v>
      </c>
      <c r="F278" s="80">
        <v>-1.625</v>
      </c>
      <c r="G278" s="80">
        <v>-2.625</v>
      </c>
      <c r="H278" s="84">
        <v>-3.25</v>
      </c>
      <c r="I278" s="81" t="s">
        <v>90</v>
      </c>
      <c r="J278"/>
      <c r="K278"/>
      <c r="L278"/>
      <c r="M278"/>
      <c r="N278" s="67"/>
      <c r="O278" s="67"/>
      <c r="P278" s="73"/>
    </row>
    <row r="279" spans="1:16" s="75" customFormat="1">
      <c r="A279" s="74"/>
      <c r="B279" s="1771" t="s">
        <v>70</v>
      </c>
      <c r="C279" s="1772"/>
      <c r="D279" s="79">
        <v>-0.375</v>
      </c>
      <c r="E279" s="80">
        <v>-0.625</v>
      </c>
      <c r="F279" s="80">
        <v>-2</v>
      </c>
      <c r="G279" s="80">
        <v>-2.875</v>
      </c>
      <c r="H279" s="84">
        <v>-3.75</v>
      </c>
      <c r="I279" s="81" t="s">
        <v>90</v>
      </c>
      <c r="J279"/>
      <c r="K279"/>
      <c r="L279"/>
      <c r="M279"/>
      <c r="N279" s="67"/>
      <c r="O279" s="67"/>
      <c r="P279" s="73"/>
    </row>
    <row r="280" spans="1:16" s="75" customFormat="1">
      <c r="A280" s="74"/>
      <c r="B280" s="1771" t="s">
        <v>71</v>
      </c>
      <c r="C280" s="1772"/>
      <c r="D280" s="79">
        <v>-0.375</v>
      </c>
      <c r="E280" s="84">
        <v>-0.875</v>
      </c>
      <c r="F280" s="84">
        <v>-2.75</v>
      </c>
      <c r="G280" s="84">
        <v>-4</v>
      </c>
      <c r="H280" s="84">
        <v>-4.75</v>
      </c>
      <c r="I280" s="92" t="s">
        <v>90</v>
      </c>
      <c r="J280"/>
      <c r="K280"/>
      <c r="L280"/>
      <c r="M280"/>
      <c r="N280" s="67"/>
      <c r="O280" s="67"/>
      <c r="P280" s="73"/>
    </row>
    <row r="281" spans="1:16" s="75" customFormat="1">
      <c r="A281" s="74"/>
      <c r="B281" s="1771" t="s">
        <v>72</v>
      </c>
      <c r="C281" s="1772"/>
      <c r="D281" s="79">
        <v>-0.375</v>
      </c>
      <c r="E281" s="84">
        <v>-1.375</v>
      </c>
      <c r="F281" s="84">
        <v>-3.125</v>
      </c>
      <c r="G281" s="84">
        <v>-4.625</v>
      </c>
      <c r="H281" s="84">
        <v>-5.125</v>
      </c>
      <c r="I281" s="92" t="s">
        <v>90</v>
      </c>
      <c r="J281"/>
      <c r="K281"/>
      <c r="L281"/>
      <c r="M281"/>
      <c r="N281" s="67"/>
      <c r="O281" s="67"/>
      <c r="P281" s="73"/>
    </row>
    <row r="282" spans="1:16" s="75" customFormat="1" ht="15.75" thickBot="1">
      <c r="A282" s="74"/>
      <c r="B282" s="1704" t="s">
        <v>73</v>
      </c>
      <c r="C282" s="1773"/>
      <c r="D282" s="93">
        <v>-0.375</v>
      </c>
      <c r="E282" s="86">
        <v>-1.375</v>
      </c>
      <c r="F282" s="86">
        <v>-3.375</v>
      </c>
      <c r="G282" s="86">
        <v>-4.875</v>
      </c>
      <c r="H282" s="86">
        <v>-5.125</v>
      </c>
      <c r="I282" s="94" t="s">
        <v>90</v>
      </c>
      <c r="J282"/>
      <c r="K282"/>
      <c r="L282"/>
      <c r="M282"/>
      <c r="N282" s="67"/>
      <c r="O282" s="67"/>
      <c r="P282" s="73"/>
    </row>
    <row r="283" spans="1:16" s="75" customFormat="1" ht="15.75" thickBot="1">
      <c r="A283" s="74"/>
      <c r="B283" s="66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73"/>
    </row>
    <row r="284" spans="1:16" s="75" customFormat="1" ht="16.5" thickBot="1">
      <c r="A284" s="74"/>
      <c r="B284" s="1774" t="s">
        <v>74</v>
      </c>
      <c r="C284" s="1775"/>
      <c r="D284" s="95" t="s">
        <v>91</v>
      </c>
      <c r="E284" s="96"/>
      <c r="F284" s="96"/>
      <c r="G284" s="96"/>
      <c r="H284" s="96"/>
      <c r="I284" s="97"/>
      <c r="J284" s="67"/>
      <c r="K284" s="67"/>
      <c r="L284" s="67"/>
      <c r="M284" s="67"/>
      <c r="N284" s="67"/>
      <c r="O284" s="67"/>
      <c r="P284" s="73"/>
    </row>
    <row r="285" spans="1:16" s="75" customFormat="1">
      <c r="A285" s="74"/>
      <c r="B285" s="1776"/>
      <c r="C285" s="1777"/>
      <c r="D285" s="76" t="s">
        <v>54</v>
      </c>
      <c r="E285" s="77" t="s">
        <v>55</v>
      </c>
      <c r="F285" s="77" t="s">
        <v>56</v>
      </c>
      <c r="G285" s="77" t="s">
        <v>57</v>
      </c>
      <c r="H285" s="77" t="s">
        <v>58</v>
      </c>
      <c r="I285" s="78" t="s">
        <v>63</v>
      </c>
      <c r="J285" s="67"/>
      <c r="K285" s="67"/>
      <c r="L285" s="67"/>
      <c r="M285" s="67"/>
      <c r="N285" s="67"/>
      <c r="O285" s="67"/>
      <c r="P285" s="73"/>
    </row>
    <row r="286" spans="1:16" s="75" customFormat="1">
      <c r="A286" s="74"/>
      <c r="B286" s="1771" t="s">
        <v>77</v>
      </c>
      <c r="C286" s="1772"/>
      <c r="D286" s="79">
        <v>0</v>
      </c>
      <c r="E286" s="80">
        <v>0</v>
      </c>
      <c r="F286" s="80">
        <v>-0.125</v>
      </c>
      <c r="G286" s="80">
        <v>-0.125</v>
      </c>
      <c r="H286" s="80">
        <v>-0.75</v>
      </c>
      <c r="I286" s="81" t="s">
        <v>65</v>
      </c>
      <c r="J286" s="67"/>
      <c r="K286" s="67"/>
      <c r="L286" s="67"/>
      <c r="M286" s="67"/>
      <c r="N286" s="67"/>
      <c r="O286" s="67"/>
      <c r="P286" s="73"/>
    </row>
    <row r="287" spans="1:16" s="75" customFormat="1">
      <c r="A287" s="74"/>
      <c r="B287" s="1771" t="s">
        <v>78</v>
      </c>
      <c r="C287" s="1772"/>
      <c r="D287" s="79">
        <v>-1.125</v>
      </c>
      <c r="E287" s="80">
        <v>-1.125</v>
      </c>
      <c r="F287" s="80">
        <v>-1.625</v>
      </c>
      <c r="G287" s="80">
        <v>-2.125</v>
      </c>
      <c r="H287" s="80">
        <v>-3.375</v>
      </c>
      <c r="I287" s="81" t="s">
        <v>65</v>
      </c>
      <c r="J287" s="67"/>
      <c r="K287" s="67"/>
      <c r="L287" s="67"/>
      <c r="M287" s="67"/>
      <c r="N287" s="67"/>
      <c r="O287" s="67"/>
      <c r="P287" s="73"/>
    </row>
    <row r="288" spans="1:16" s="75" customFormat="1">
      <c r="A288" s="74"/>
      <c r="B288" s="1771" t="s">
        <v>79</v>
      </c>
      <c r="C288" s="1772"/>
      <c r="D288" s="79">
        <v>-1.125</v>
      </c>
      <c r="E288" s="80">
        <v>-1.125</v>
      </c>
      <c r="F288" s="80">
        <v>-1.625</v>
      </c>
      <c r="G288" s="80">
        <v>-2.125</v>
      </c>
      <c r="H288" s="80">
        <v>-3.375</v>
      </c>
      <c r="I288" s="81" t="s">
        <v>65</v>
      </c>
      <c r="J288" s="67"/>
      <c r="K288" s="67"/>
      <c r="L288" s="67"/>
      <c r="M288" s="67"/>
      <c r="N288" s="67"/>
      <c r="O288" s="67"/>
      <c r="P288" s="73"/>
    </row>
    <row r="289" spans="1:16" s="75" customFormat="1">
      <c r="A289" s="74"/>
      <c r="B289" s="1771" t="s">
        <v>80</v>
      </c>
      <c r="C289" s="1772"/>
      <c r="D289" s="79">
        <v>-0.5</v>
      </c>
      <c r="E289" s="80">
        <v>-0.5</v>
      </c>
      <c r="F289" s="80">
        <v>-0.5</v>
      </c>
      <c r="G289" s="80">
        <v>-0.5</v>
      </c>
      <c r="H289" s="80">
        <v>-0.5</v>
      </c>
      <c r="I289" s="89">
        <v>235</v>
      </c>
      <c r="J289" s="67"/>
      <c r="K289" s="67"/>
      <c r="L289" s="67"/>
      <c r="M289" s="67"/>
      <c r="N289" s="67"/>
      <c r="O289" s="67"/>
      <c r="P289" s="73"/>
    </row>
    <row r="290" spans="1:16" s="75" customFormat="1">
      <c r="A290" s="74"/>
      <c r="B290" s="1771" t="s">
        <v>81</v>
      </c>
      <c r="C290" s="1772"/>
      <c r="D290" s="79">
        <v>0</v>
      </c>
      <c r="E290" s="80">
        <v>0</v>
      </c>
      <c r="F290" s="80">
        <v>-0.375</v>
      </c>
      <c r="G290" s="80">
        <v>-0.375</v>
      </c>
      <c r="H290" s="80">
        <v>-0.625</v>
      </c>
      <c r="I290" s="81" t="s">
        <v>65</v>
      </c>
      <c r="J290" s="67"/>
      <c r="K290" s="67"/>
      <c r="L290" s="67"/>
      <c r="M290" s="67"/>
      <c r="N290" s="67"/>
      <c r="O290" s="67"/>
      <c r="P290" s="73"/>
    </row>
    <row r="291" spans="1:16" s="75" customFormat="1">
      <c r="A291" s="74"/>
      <c r="B291" s="1771" t="s">
        <v>82</v>
      </c>
      <c r="C291" s="1772"/>
      <c r="D291" s="79">
        <v>-1.25</v>
      </c>
      <c r="E291" s="80">
        <v>-1.25</v>
      </c>
      <c r="F291" s="84">
        <v>-1.5</v>
      </c>
      <c r="G291" s="84">
        <v>-1.5</v>
      </c>
      <c r="H291" s="84">
        <v>-1.75</v>
      </c>
      <c r="I291" s="98">
        <v>808</v>
      </c>
      <c r="J291" s="67"/>
      <c r="K291" s="67"/>
      <c r="L291" s="67"/>
      <c r="M291" s="67"/>
      <c r="N291" s="67"/>
      <c r="O291" s="67"/>
      <c r="P291" s="73"/>
    </row>
    <row r="292" spans="1:16" s="75" customFormat="1">
      <c r="A292" s="74"/>
      <c r="B292" s="1771" t="s">
        <v>83</v>
      </c>
      <c r="C292" s="1772"/>
      <c r="D292" s="79">
        <v>-2</v>
      </c>
      <c r="E292" s="80">
        <v>-2</v>
      </c>
      <c r="F292" s="84">
        <v>-2.25</v>
      </c>
      <c r="G292" s="84">
        <v>-2.25</v>
      </c>
      <c r="H292" s="84">
        <v>-3.25</v>
      </c>
      <c r="I292" s="98">
        <v>808</v>
      </c>
      <c r="J292" s="67"/>
      <c r="K292" s="67"/>
      <c r="L292" s="67"/>
      <c r="M292" s="67"/>
      <c r="N292" s="67"/>
      <c r="O292" s="67"/>
      <c r="P292" s="73"/>
    </row>
    <row r="293" spans="1:16" s="75" customFormat="1">
      <c r="A293" s="74"/>
      <c r="B293" s="1771" t="s">
        <v>84</v>
      </c>
      <c r="C293" s="1772"/>
      <c r="D293" s="79">
        <v>-0.625</v>
      </c>
      <c r="E293" s="80">
        <v>-0.625</v>
      </c>
      <c r="F293" s="84">
        <v>-0.625</v>
      </c>
      <c r="G293" s="84">
        <v>-0.875</v>
      </c>
      <c r="H293" s="84">
        <v>-1.125</v>
      </c>
      <c r="I293" s="92" t="s">
        <v>65</v>
      </c>
      <c r="J293" s="67"/>
      <c r="K293" s="67"/>
      <c r="L293" s="67"/>
      <c r="M293" s="67"/>
      <c r="N293" s="67"/>
      <c r="O293" s="67"/>
      <c r="P293" s="73"/>
    </row>
    <row r="294" spans="1:16" s="75" customFormat="1" ht="15.75" thickBot="1">
      <c r="A294" s="74"/>
      <c r="B294" s="1704" t="s">
        <v>85</v>
      </c>
      <c r="C294" s="1773"/>
      <c r="D294" s="85">
        <v>0</v>
      </c>
      <c r="E294" s="86">
        <v>0</v>
      </c>
      <c r="F294" s="86">
        <v>0</v>
      </c>
      <c r="G294" s="86">
        <v>0</v>
      </c>
      <c r="H294" s="86">
        <v>0</v>
      </c>
      <c r="I294" s="94" t="s">
        <v>65</v>
      </c>
      <c r="J294" s="67"/>
      <c r="K294" s="67"/>
      <c r="L294" s="67"/>
      <c r="M294" s="67"/>
      <c r="N294" s="67"/>
      <c r="O294" s="67"/>
      <c r="P294" s="73"/>
    </row>
    <row r="295" spans="1:16" ht="16.5" thickBot="1">
      <c r="B295" s="99"/>
      <c r="C295" s="100"/>
      <c r="D295" s="100"/>
      <c r="E295" s="100"/>
      <c r="F295" s="100"/>
      <c r="G295" s="100"/>
      <c r="H295" s="101"/>
      <c r="I295" s="101"/>
      <c r="J295" s="101"/>
      <c r="K295" s="101"/>
      <c r="L295" s="101"/>
      <c r="M295" s="101"/>
      <c r="N295" s="101"/>
      <c r="O295" s="101"/>
      <c r="P295" s="102"/>
    </row>
    <row r="296" spans="1:16" ht="16.5" customHeight="1" thickBot="1">
      <c r="B296" s="1760" t="s">
        <v>92</v>
      </c>
      <c r="C296" s="1761"/>
      <c r="D296" s="1762"/>
      <c r="E296" s="1755" t="s">
        <v>93</v>
      </c>
      <c r="F296" s="1756"/>
      <c r="G296" s="1757"/>
      <c r="H296" s="1758" t="s">
        <v>94</v>
      </c>
      <c r="I296" s="1758"/>
      <c r="J296" s="1758"/>
      <c r="K296" s="1758"/>
      <c r="L296" s="1758"/>
      <c r="M296" s="1759"/>
      <c r="N296" s="1760" t="s">
        <v>95</v>
      </c>
      <c r="O296" s="1761"/>
      <c r="P296" s="1762"/>
    </row>
    <row r="297" spans="1:16" ht="15.75" customHeight="1" thickBot="1">
      <c r="B297" s="1737" t="s">
        <v>96</v>
      </c>
      <c r="C297" s="1738"/>
      <c r="D297" s="1738"/>
      <c r="E297" s="1742" t="s">
        <v>97</v>
      </c>
      <c r="F297" s="1743"/>
      <c r="G297" s="103">
        <v>-2.125</v>
      </c>
      <c r="H297" s="1763" t="s">
        <v>98</v>
      </c>
      <c r="I297" s="1764"/>
      <c r="J297" s="1767" t="s">
        <v>99</v>
      </c>
      <c r="K297" s="1764"/>
      <c r="L297" s="1769" t="s">
        <v>100</v>
      </c>
      <c r="M297" s="1770"/>
      <c r="N297" s="1742" t="s">
        <v>101</v>
      </c>
      <c r="O297" s="1743"/>
      <c r="P297" s="104" t="s">
        <v>102</v>
      </c>
    </row>
    <row r="298" spans="1:16" ht="15" customHeight="1">
      <c r="B298" s="1742" t="s">
        <v>103</v>
      </c>
      <c r="C298" s="1743"/>
      <c r="D298" s="105">
        <v>-0.25</v>
      </c>
      <c r="E298" s="1598" t="s">
        <v>104</v>
      </c>
      <c r="F298" s="1599"/>
      <c r="G298" s="106">
        <v>-3.375</v>
      </c>
      <c r="H298" s="1765"/>
      <c r="I298" s="1766"/>
      <c r="J298" s="1768"/>
      <c r="K298" s="1766"/>
      <c r="L298" s="107" t="s">
        <v>105</v>
      </c>
      <c r="M298" s="108" t="s">
        <v>106</v>
      </c>
      <c r="N298" s="1750" t="s">
        <v>107</v>
      </c>
      <c r="O298" s="1751"/>
      <c r="P298" s="109" t="s">
        <v>108</v>
      </c>
    </row>
    <row r="299" spans="1:16" ht="15" customHeight="1">
      <c r="B299" s="1598" t="s">
        <v>109</v>
      </c>
      <c r="C299" s="1599"/>
      <c r="D299" s="110">
        <v>-0.375</v>
      </c>
      <c r="E299" s="1598" t="s">
        <v>110</v>
      </c>
      <c r="F299" s="1599"/>
      <c r="G299" s="47">
        <v>-4.125</v>
      </c>
      <c r="H299" s="1731" t="s">
        <v>111</v>
      </c>
      <c r="I299" s="1754"/>
      <c r="J299" s="1733" t="s">
        <v>111</v>
      </c>
      <c r="K299" s="1754"/>
      <c r="L299" s="111">
        <v>-0.375</v>
      </c>
      <c r="M299" s="112">
        <v>-0.375</v>
      </c>
      <c r="N299" s="1750" t="s">
        <v>112</v>
      </c>
      <c r="O299" s="1751"/>
      <c r="P299" s="104" t="s">
        <v>102</v>
      </c>
    </row>
    <row r="300" spans="1:16" ht="15" customHeight="1">
      <c r="B300" s="1598" t="s">
        <v>113</v>
      </c>
      <c r="C300" s="1599"/>
      <c r="D300" s="110">
        <v>-1</v>
      </c>
      <c r="E300" s="1598" t="s">
        <v>114</v>
      </c>
      <c r="F300" s="1599"/>
      <c r="G300" s="106">
        <v>-0.75</v>
      </c>
      <c r="H300" s="1747" t="s">
        <v>115</v>
      </c>
      <c r="I300" s="1748"/>
      <c r="J300" s="1748"/>
      <c r="K300" s="1748"/>
      <c r="L300" s="1748"/>
      <c r="M300" s="1749"/>
      <c r="N300" s="1750" t="s">
        <v>116</v>
      </c>
      <c r="O300" s="1751"/>
      <c r="P300" s="109" t="s">
        <v>108</v>
      </c>
    </row>
    <row r="301" spans="1:16" ht="15" customHeight="1" thickBot="1">
      <c r="B301" s="1598" t="s">
        <v>117</v>
      </c>
      <c r="C301" s="1599"/>
      <c r="D301" s="1599"/>
      <c r="E301" s="1598" t="s">
        <v>118</v>
      </c>
      <c r="F301" s="1599"/>
      <c r="G301" s="47">
        <v>-0.25</v>
      </c>
      <c r="H301" s="1731" t="s">
        <v>119</v>
      </c>
      <c r="I301" s="1732"/>
      <c r="J301" s="1733" t="s">
        <v>120</v>
      </c>
      <c r="K301" s="1732"/>
      <c r="L301" s="111">
        <v>-0.5</v>
      </c>
      <c r="M301" s="112">
        <v>-0.25</v>
      </c>
      <c r="N301" s="1752" t="s">
        <v>121</v>
      </c>
      <c r="O301" s="1753"/>
      <c r="P301" s="113">
        <v>-1.25</v>
      </c>
    </row>
    <row r="302" spans="1:16" ht="15.75" customHeight="1" thickBot="1">
      <c r="B302" s="1737" t="s">
        <v>122</v>
      </c>
      <c r="C302" s="1738"/>
      <c r="D302" s="1738">
        <v>-0.25</v>
      </c>
      <c r="E302" s="1598" t="s">
        <v>123</v>
      </c>
      <c r="F302" s="1599"/>
      <c r="G302" s="104" t="s">
        <v>102</v>
      </c>
      <c r="H302" s="1731" t="s">
        <v>124</v>
      </c>
      <c r="I302" s="1732"/>
      <c r="J302" s="1733" t="s">
        <v>120</v>
      </c>
      <c r="K302" s="1732"/>
      <c r="L302" s="111">
        <v>-0.75</v>
      </c>
      <c r="M302" s="114">
        <v>-0.5</v>
      </c>
      <c r="N302" s="1739" t="s">
        <v>125</v>
      </c>
      <c r="O302" s="1740"/>
      <c r="P302" s="1741"/>
    </row>
    <row r="303" spans="1:16" ht="15" customHeight="1">
      <c r="B303" s="1742" t="s">
        <v>126</v>
      </c>
      <c r="C303" s="1743"/>
      <c r="D303" s="110">
        <v>-0.25</v>
      </c>
      <c r="E303" s="1598" t="s">
        <v>127</v>
      </c>
      <c r="F303" s="1599"/>
      <c r="G303" s="109" t="s">
        <v>108</v>
      </c>
      <c r="H303" s="1731" t="s">
        <v>128</v>
      </c>
      <c r="I303" s="1732"/>
      <c r="J303" s="1733" t="s">
        <v>129</v>
      </c>
      <c r="K303" s="1732"/>
      <c r="L303" s="111">
        <v>-1</v>
      </c>
      <c r="M303" s="114">
        <v>-0.75</v>
      </c>
      <c r="N303" s="1744" t="s">
        <v>130</v>
      </c>
      <c r="O303" s="1745"/>
      <c r="P303" s="1746"/>
    </row>
    <row r="304" spans="1:16" ht="15" customHeight="1">
      <c r="B304" s="1598" t="s">
        <v>131</v>
      </c>
      <c r="C304" s="1599"/>
      <c r="D304" s="110">
        <v>-0.125</v>
      </c>
      <c r="E304" s="1598" t="s">
        <v>132</v>
      </c>
      <c r="F304" s="1599"/>
      <c r="G304" s="106">
        <v>-1</v>
      </c>
      <c r="H304" s="1731" t="s">
        <v>133</v>
      </c>
      <c r="I304" s="1732"/>
      <c r="J304" s="1733" t="s">
        <v>134</v>
      </c>
      <c r="K304" s="1732"/>
      <c r="L304" s="111">
        <v>-1</v>
      </c>
      <c r="M304" s="114">
        <v>-0.75</v>
      </c>
      <c r="N304" s="115"/>
      <c r="O304" s="116" t="s">
        <v>135</v>
      </c>
      <c r="P304" s="117" t="s">
        <v>136</v>
      </c>
    </row>
    <row r="305" spans="2:16" ht="15.75" customHeight="1" thickBot="1">
      <c r="B305" s="1598" t="s">
        <v>137</v>
      </c>
      <c r="C305" s="1599"/>
      <c r="D305" s="110">
        <v>0.125</v>
      </c>
      <c r="E305" s="1598" t="s">
        <v>138</v>
      </c>
      <c r="F305" s="1599"/>
      <c r="G305" s="106">
        <v>-1</v>
      </c>
      <c r="H305" s="1734" t="s">
        <v>139</v>
      </c>
      <c r="I305" s="1735"/>
      <c r="J305" s="1736" t="s">
        <v>140</v>
      </c>
      <c r="K305" s="1735"/>
      <c r="L305" s="118">
        <v>-1.5</v>
      </c>
      <c r="M305" s="119">
        <v>-1.5</v>
      </c>
      <c r="N305" s="120" t="s">
        <v>141</v>
      </c>
      <c r="O305" s="121" t="s">
        <v>65</v>
      </c>
      <c r="P305" s="122">
        <v>-0.375</v>
      </c>
    </row>
    <row r="306" spans="2:16" ht="16.5" customHeight="1" thickBot="1">
      <c r="B306" s="1598" t="s">
        <v>142</v>
      </c>
      <c r="C306" s="1599"/>
      <c r="D306" s="110">
        <v>0.25</v>
      </c>
      <c r="E306" s="1598" t="s">
        <v>143</v>
      </c>
      <c r="F306" s="1599"/>
      <c r="G306" s="106">
        <v>-1.5</v>
      </c>
      <c r="H306" s="1708" t="s">
        <v>144</v>
      </c>
      <c r="I306" s="1708"/>
      <c r="J306" s="1708"/>
      <c r="K306" s="1708"/>
      <c r="L306" s="1708"/>
      <c r="M306" s="1709"/>
      <c r="N306" s="120"/>
      <c r="O306" s="121"/>
      <c r="P306" s="122"/>
    </row>
    <row r="307" spans="2:16" ht="16.5" customHeight="1">
      <c r="B307" s="1714" t="s">
        <v>145</v>
      </c>
      <c r="C307" s="1715"/>
      <c r="D307" s="1716"/>
      <c r="E307" s="1598" t="s">
        <v>146</v>
      </c>
      <c r="F307" s="1599"/>
      <c r="G307" s="106">
        <v>-2</v>
      </c>
      <c r="H307" s="1710"/>
      <c r="I307" s="1710"/>
      <c r="J307" s="1710"/>
      <c r="K307" s="1710"/>
      <c r="L307" s="1710"/>
      <c r="M307" s="1711"/>
      <c r="N307" s="123"/>
      <c r="O307" s="124" t="s">
        <v>147</v>
      </c>
      <c r="P307" s="125"/>
    </row>
    <row r="308" spans="2:16" ht="15.75" customHeight="1" thickBot="1">
      <c r="B308" s="1584"/>
      <c r="C308" s="1585"/>
      <c r="D308" s="1586"/>
      <c r="E308" s="1598" t="s">
        <v>80</v>
      </c>
      <c r="F308" s="1599"/>
      <c r="G308" s="106">
        <v>-0.5</v>
      </c>
      <c r="H308" s="1712"/>
      <c r="I308" s="1712"/>
      <c r="J308" s="1712"/>
      <c r="K308" s="1712"/>
      <c r="L308" s="1712"/>
      <c r="M308" s="1713"/>
      <c r="N308" s="126"/>
      <c r="O308" s="121"/>
      <c r="P308" s="127"/>
    </row>
    <row r="309" spans="2:16" ht="15" customHeight="1">
      <c r="B309" s="1584"/>
      <c r="C309" s="1585"/>
      <c r="D309" s="1586"/>
      <c r="E309" s="1717" t="s">
        <v>542</v>
      </c>
      <c r="F309" s="1718"/>
      <c r="G309" s="106">
        <v>-0.5</v>
      </c>
      <c r="H309" s="1719" t="s">
        <v>148</v>
      </c>
      <c r="I309" s="1720"/>
      <c r="J309" s="1721"/>
      <c r="K309" s="1722" t="s">
        <v>149</v>
      </c>
      <c r="L309" s="1720"/>
      <c r="M309" s="1723"/>
      <c r="N309" s="128"/>
      <c r="O309" s="121"/>
      <c r="P309" s="127"/>
    </row>
    <row r="310" spans="2:16" ht="15" customHeight="1">
      <c r="B310" s="1584"/>
      <c r="C310" s="1585"/>
      <c r="D310" s="1586"/>
      <c r="E310" s="1717" t="s">
        <v>150</v>
      </c>
      <c r="F310" s="1718"/>
      <c r="G310" s="106">
        <v>0</v>
      </c>
      <c r="H310" s="1724" t="s">
        <v>151</v>
      </c>
      <c r="I310" s="1725"/>
      <c r="J310" s="1725"/>
      <c r="K310" s="1726">
        <v>0</v>
      </c>
      <c r="L310" s="1727"/>
      <c r="M310" s="1728"/>
      <c r="N310" s="128"/>
      <c r="O310" s="121"/>
      <c r="P310" s="127"/>
    </row>
    <row r="311" spans="2:16" ht="15.75" customHeight="1">
      <c r="B311" s="1584"/>
      <c r="C311" s="1585"/>
      <c r="D311" s="1586"/>
      <c r="E311" s="131" t="s">
        <v>152</v>
      </c>
      <c r="F311" s="132"/>
      <c r="G311" s="132"/>
      <c r="H311" s="1724" t="s">
        <v>153</v>
      </c>
      <c r="I311" s="1725"/>
      <c r="J311" s="1725"/>
      <c r="K311" s="1726">
        <v>0</v>
      </c>
      <c r="L311" s="1727"/>
      <c r="M311" s="1728"/>
      <c r="N311" s="133"/>
      <c r="O311" s="121"/>
      <c r="P311" s="127"/>
    </row>
    <row r="312" spans="2:16" ht="15.75" customHeight="1" thickBot="1">
      <c r="B312" s="1587"/>
      <c r="C312" s="1588"/>
      <c r="D312" s="1589"/>
      <c r="E312" s="134" t="s">
        <v>154</v>
      </c>
      <c r="F312" s="135"/>
      <c r="G312" s="135"/>
      <c r="H312" s="74" t="s">
        <v>155</v>
      </c>
      <c r="I312" s="136"/>
      <c r="J312" s="136"/>
      <c r="K312" s="137"/>
      <c r="L312" s="138"/>
      <c r="M312" s="139"/>
      <c r="N312" s="140"/>
      <c r="O312" s="141"/>
      <c r="P312" s="142"/>
    </row>
    <row r="313" spans="2:16" ht="34.5" hidden="1" thickBot="1">
      <c r="B313" s="2104" t="s">
        <v>156</v>
      </c>
      <c r="C313" s="2105"/>
      <c r="D313" s="2105"/>
      <c r="E313" s="2105"/>
      <c r="F313" s="2105"/>
      <c r="G313" s="2105"/>
      <c r="H313" s="2105"/>
      <c r="I313" s="2105"/>
      <c r="J313" s="2105"/>
      <c r="K313" s="2105"/>
      <c r="L313" s="2105"/>
      <c r="M313" s="2105"/>
      <c r="N313" s="2105"/>
      <c r="O313" s="2105"/>
      <c r="P313" s="2106"/>
    </row>
    <row r="314" spans="2:16" ht="15.75" hidden="1" thickBot="1">
      <c r="B314" s="143"/>
      <c r="C314" s="144"/>
      <c r="D314" s="144"/>
      <c r="E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5"/>
    </row>
    <row r="315" spans="2:16" ht="19.5" hidden="1" thickBot="1">
      <c r="B315" s="146"/>
      <c r="C315" s="147"/>
      <c r="D315" s="2107" t="s">
        <v>52</v>
      </c>
      <c r="E315" s="2108"/>
      <c r="F315" s="2111" t="s">
        <v>157</v>
      </c>
      <c r="G315" s="2112"/>
      <c r="H315" s="2112"/>
      <c r="I315" s="2112"/>
      <c r="J315" s="2112"/>
      <c r="K315" s="2112"/>
      <c r="L315" s="2112"/>
      <c r="M315" s="2113"/>
      <c r="N315" s="2113"/>
      <c r="O315" s="2114"/>
      <c r="P315" s="148"/>
    </row>
    <row r="316" spans="2:16" ht="19.5" hidden="1" thickBot="1">
      <c r="B316" s="146"/>
      <c r="C316" s="147"/>
      <c r="D316" s="2109"/>
      <c r="E316" s="2110"/>
      <c r="F316" s="129" t="s">
        <v>158</v>
      </c>
      <c r="G316" s="149" t="s">
        <v>56</v>
      </c>
      <c r="H316" s="149" t="s">
        <v>57</v>
      </c>
      <c r="I316" s="149" t="s">
        <v>58</v>
      </c>
      <c r="J316" s="149" t="s">
        <v>59</v>
      </c>
      <c r="K316" s="149" t="s">
        <v>60</v>
      </c>
      <c r="L316" s="149" t="s">
        <v>61</v>
      </c>
      <c r="M316" s="149" t="s">
        <v>159</v>
      </c>
      <c r="N316" s="149" t="s">
        <v>160</v>
      </c>
      <c r="O316" s="150" t="s">
        <v>161</v>
      </c>
      <c r="P316" s="148"/>
    </row>
    <row r="317" spans="2:16" ht="19.5" hidden="1" thickBot="1">
      <c r="B317" s="146"/>
      <c r="C317" s="147"/>
      <c r="D317" s="2102" t="s">
        <v>162</v>
      </c>
      <c r="E317" s="2103"/>
      <c r="F317" s="151">
        <v>0</v>
      </c>
      <c r="G317" s="152">
        <v>-0.25</v>
      </c>
      <c r="H317" s="152">
        <v>-0.25</v>
      </c>
      <c r="I317" s="152">
        <v>-0.25</v>
      </c>
      <c r="J317" s="152">
        <v>0</v>
      </c>
      <c r="K317" s="152">
        <v>0</v>
      </c>
      <c r="L317" s="152">
        <v>0</v>
      </c>
      <c r="M317" s="152">
        <v>0</v>
      </c>
      <c r="N317" s="152">
        <v>0</v>
      </c>
      <c r="O317" s="153">
        <v>0</v>
      </c>
      <c r="P317" s="154"/>
    </row>
    <row r="318" spans="2:16" ht="19.5" hidden="1" thickBot="1">
      <c r="B318" s="146"/>
      <c r="C318" s="147"/>
      <c r="D318" s="1598" t="s">
        <v>163</v>
      </c>
      <c r="E318" s="1600"/>
      <c r="F318" s="151">
        <v>0</v>
      </c>
      <c r="G318" s="152">
        <v>-0.25</v>
      </c>
      <c r="H318" s="152">
        <v>-0.25</v>
      </c>
      <c r="I318" s="152">
        <v>-0.25</v>
      </c>
      <c r="J318" s="152">
        <v>0</v>
      </c>
      <c r="K318" s="152">
        <v>0</v>
      </c>
      <c r="L318" s="152">
        <v>0</v>
      </c>
      <c r="M318" s="152">
        <v>0</v>
      </c>
      <c r="N318" s="152">
        <v>0</v>
      </c>
      <c r="O318" s="153">
        <v>0</v>
      </c>
      <c r="P318" s="154"/>
    </row>
    <row r="319" spans="2:16" ht="19.5" hidden="1" thickBot="1">
      <c r="B319" s="146"/>
      <c r="C319" s="147"/>
      <c r="D319" s="1598" t="s">
        <v>164</v>
      </c>
      <c r="E319" s="1600"/>
      <c r="F319" s="151">
        <v>0</v>
      </c>
      <c r="G319" s="152">
        <v>-0.5</v>
      </c>
      <c r="H319" s="152">
        <v>-0.75</v>
      </c>
      <c r="I319" s="152">
        <v>-0.75</v>
      </c>
      <c r="J319" s="152">
        <v>-0.5</v>
      </c>
      <c r="K319" s="152">
        <v>-0.5</v>
      </c>
      <c r="L319" s="152">
        <v>-0.5</v>
      </c>
      <c r="M319" s="152">
        <v>-0.5</v>
      </c>
      <c r="N319" s="152">
        <v>-0.5</v>
      </c>
      <c r="O319" s="153">
        <v>-0.5</v>
      </c>
      <c r="P319" s="154"/>
    </row>
    <row r="320" spans="2:16" ht="19.5" hidden="1" thickBot="1">
      <c r="B320" s="146"/>
      <c r="C320" s="147"/>
      <c r="D320" s="1598" t="s">
        <v>165</v>
      </c>
      <c r="E320" s="1600"/>
      <c r="F320" s="151">
        <v>0</v>
      </c>
      <c r="G320" s="152">
        <v>-0.5</v>
      </c>
      <c r="H320" s="152">
        <v>-0.75</v>
      </c>
      <c r="I320" s="152">
        <v>-0.75</v>
      </c>
      <c r="J320" s="152">
        <v>-0.75</v>
      </c>
      <c r="K320" s="152">
        <v>-0.75</v>
      </c>
      <c r="L320" s="152">
        <v>-0.75</v>
      </c>
      <c r="M320" s="152">
        <v>-0.5</v>
      </c>
      <c r="N320" s="152">
        <v>-0.5</v>
      </c>
      <c r="O320" s="153">
        <v>-0.5</v>
      </c>
      <c r="P320" s="154"/>
    </row>
    <row r="321" spans="2:16" ht="19.5" hidden="1" thickBot="1">
      <c r="B321" s="146"/>
      <c r="C321" s="147"/>
      <c r="D321" s="1598" t="s">
        <v>166</v>
      </c>
      <c r="E321" s="1600"/>
      <c r="F321" s="151">
        <v>0</v>
      </c>
      <c r="G321" s="152">
        <v>-1</v>
      </c>
      <c r="H321" s="152">
        <v>-1.5</v>
      </c>
      <c r="I321" s="152">
        <v>-1.75</v>
      </c>
      <c r="J321" s="152">
        <v>-1.75</v>
      </c>
      <c r="K321" s="152">
        <v>-1.75</v>
      </c>
      <c r="L321" s="152">
        <v>-1.75</v>
      </c>
      <c r="M321" s="152">
        <v>-1.25</v>
      </c>
      <c r="N321" s="152">
        <v>-1.25</v>
      </c>
      <c r="O321" s="153">
        <v>-1.25</v>
      </c>
      <c r="P321" s="154"/>
    </row>
    <row r="322" spans="2:16" ht="19.5" hidden="1" thickBot="1">
      <c r="B322" s="146"/>
      <c r="C322" s="147"/>
      <c r="D322" s="1598" t="s">
        <v>167</v>
      </c>
      <c r="E322" s="1600"/>
      <c r="F322" s="151">
        <v>-0.5</v>
      </c>
      <c r="G322" s="152">
        <v>-1.25</v>
      </c>
      <c r="H322" s="152">
        <v>-2</v>
      </c>
      <c r="I322" s="152">
        <v>-2.25</v>
      </c>
      <c r="J322" s="152">
        <v>-2.25</v>
      </c>
      <c r="K322" s="152">
        <v>-2.25</v>
      </c>
      <c r="L322" s="152">
        <v>-2.25</v>
      </c>
      <c r="M322" s="152">
        <v>-1.75</v>
      </c>
      <c r="N322" s="152">
        <v>-1.75</v>
      </c>
      <c r="O322" s="153">
        <v>-1.75</v>
      </c>
      <c r="P322" s="154"/>
    </row>
    <row r="323" spans="2:16" ht="19.5" hidden="1" thickBot="1">
      <c r="B323" s="146"/>
      <c r="C323" s="147"/>
      <c r="D323" s="1752" t="s">
        <v>168</v>
      </c>
      <c r="E323" s="2084"/>
      <c r="F323" s="155">
        <v>-0.5</v>
      </c>
      <c r="G323" s="156">
        <v>-1.5</v>
      </c>
      <c r="H323" s="156">
        <v>-2.5</v>
      </c>
      <c r="I323" s="156">
        <v>-2.75</v>
      </c>
      <c r="J323" s="156">
        <v>-2.75</v>
      </c>
      <c r="K323" s="156">
        <v>-2.75</v>
      </c>
      <c r="L323" s="156">
        <v>-2.75</v>
      </c>
      <c r="M323" s="156">
        <v>-2.5</v>
      </c>
      <c r="N323" s="156">
        <v>-2.5</v>
      </c>
      <c r="O323" s="157">
        <v>-2.5</v>
      </c>
      <c r="P323" s="154"/>
    </row>
    <row r="324" spans="2:16" ht="19.5" hidden="1" thickBot="1">
      <c r="B324" s="146"/>
      <c r="C324" s="147"/>
      <c r="D324" s="158"/>
      <c r="E324" s="158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4"/>
    </row>
    <row r="325" spans="2:16" ht="16.5" hidden="1" customHeight="1">
      <c r="B325" s="2085" t="s">
        <v>169</v>
      </c>
      <c r="C325" s="2086"/>
      <c r="D325" s="2087"/>
      <c r="E325" s="2085" t="s">
        <v>93</v>
      </c>
      <c r="F325" s="2086"/>
      <c r="G325" s="2087"/>
      <c r="H325" s="2088" t="s">
        <v>94</v>
      </c>
      <c r="I325" s="2088"/>
      <c r="J325" s="2088"/>
      <c r="K325" s="2088"/>
      <c r="L325" s="2088"/>
      <c r="M325" s="2089"/>
      <c r="N325" s="2090" t="s">
        <v>170</v>
      </c>
      <c r="O325" s="2091"/>
      <c r="P325" s="2092"/>
    </row>
    <row r="326" spans="2:16" ht="15" hidden="1" customHeight="1">
      <c r="B326" s="2079" t="s">
        <v>96</v>
      </c>
      <c r="C326" s="2080"/>
      <c r="D326" s="2080"/>
      <c r="E326" s="160" t="s">
        <v>97</v>
      </c>
      <c r="F326" s="161"/>
      <c r="G326" s="106">
        <v>-2.125</v>
      </c>
      <c r="H326" s="2093" t="s">
        <v>98</v>
      </c>
      <c r="I326" s="2094"/>
      <c r="J326" s="2097" t="s">
        <v>99</v>
      </c>
      <c r="K326" s="2094"/>
      <c r="L326" s="2099" t="s">
        <v>100</v>
      </c>
      <c r="M326" s="2100"/>
      <c r="N326" s="1742" t="s">
        <v>130</v>
      </c>
      <c r="O326" s="1743"/>
      <c r="P326" s="2101"/>
    </row>
    <row r="327" spans="2:16" ht="15.75" hidden="1" customHeight="1">
      <c r="B327" s="1742" t="s">
        <v>103</v>
      </c>
      <c r="C327" s="1743"/>
      <c r="D327" s="105">
        <v>-0.125</v>
      </c>
      <c r="E327" s="160" t="s">
        <v>104</v>
      </c>
      <c r="F327" s="161"/>
      <c r="G327" s="106">
        <v>-3.375</v>
      </c>
      <c r="H327" s="2095"/>
      <c r="I327" s="2096"/>
      <c r="J327" s="2098"/>
      <c r="K327" s="2096"/>
      <c r="L327" s="162" t="s">
        <v>105</v>
      </c>
      <c r="M327" s="163" t="s">
        <v>106</v>
      </c>
      <c r="N327" s="164"/>
      <c r="O327" s="165" t="s">
        <v>135</v>
      </c>
      <c r="P327" s="166" t="s">
        <v>136</v>
      </c>
    </row>
    <row r="328" spans="2:16" ht="15" hidden="1" customHeight="1">
      <c r="B328" s="1598" t="s">
        <v>109</v>
      </c>
      <c r="C328" s="1599"/>
      <c r="D328" s="110">
        <v>-0.25</v>
      </c>
      <c r="E328" s="160" t="s">
        <v>110</v>
      </c>
      <c r="F328" s="161"/>
      <c r="G328" s="47">
        <v>-4.125</v>
      </c>
      <c r="H328" s="1731" t="s">
        <v>111</v>
      </c>
      <c r="I328" s="1754"/>
      <c r="J328" s="1733" t="s">
        <v>111</v>
      </c>
      <c r="K328" s="1754"/>
      <c r="L328" s="111">
        <v>-0.375</v>
      </c>
      <c r="M328" s="114">
        <v>-0.375</v>
      </c>
      <c r="N328" s="164" t="s">
        <v>141</v>
      </c>
      <c r="O328" s="167" t="s">
        <v>65</v>
      </c>
      <c r="P328" s="168">
        <v>-0.125</v>
      </c>
    </row>
    <row r="329" spans="2:16" ht="15" hidden="1" customHeight="1">
      <c r="B329" s="1598" t="s">
        <v>113</v>
      </c>
      <c r="C329" s="1599"/>
      <c r="D329" s="110">
        <v>-0.875</v>
      </c>
      <c r="E329" s="160" t="s">
        <v>171</v>
      </c>
      <c r="F329" s="161"/>
      <c r="G329" s="106">
        <v>-0.5</v>
      </c>
      <c r="H329" s="2081" t="s">
        <v>115</v>
      </c>
      <c r="I329" s="2082"/>
      <c r="J329" s="2082"/>
      <c r="K329" s="2083"/>
      <c r="L329" s="111"/>
      <c r="M329" s="112"/>
      <c r="N329" s="164" t="s">
        <v>172</v>
      </c>
      <c r="O329" s="167" t="s">
        <v>65</v>
      </c>
      <c r="P329" s="168">
        <v>-0.5</v>
      </c>
    </row>
    <row r="330" spans="2:16" ht="15" hidden="1" customHeight="1">
      <c r="B330" s="1598" t="s">
        <v>117</v>
      </c>
      <c r="C330" s="1599"/>
      <c r="D330" s="1600"/>
      <c r="E330" s="160" t="s">
        <v>173</v>
      </c>
      <c r="F330" s="161"/>
      <c r="G330" s="47">
        <v>-1</v>
      </c>
      <c r="H330" s="1731" t="s">
        <v>124</v>
      </c>
      <c r="I330" s="1732"/>
      <c r="J330" s="1733" t="s">
        <v>129</v>
      </c>
      <c r="K330" s="1732"/>
      <c r="L330" s="111">
        <v>-0.5</v>
      </c>
      <c r="M330" s="114">
        <v>-0.25</v>
      </c>
      <c r="N330" s="164" t="s">
        <v>174</v>
      </c>
      <c r="O330" s="167" t="s">
        <v>65</v>
      </c>
      <c r="P330" s="168">
        <v>-1</v>
      </c>
    </row>
    <row r="331" spans="2:16" ht="15" hidden="1" customHeight="1">
      <c r="B331" s="2079" t="s">
        <v>122</v>
      </c>
      <c r="C331" s="2080"/>
      <c r="D331" s="2080">
        <v>-0.25</v>
      </c>
      <c r="E331" s="2075" t="s">
        <v>175</v>
      </c>
      <c r="F331" s="2076"/>
      <c r="G331" s="47">
        <v>-1</v>
      </c>
      <c r="H331" s="1731" t="s">
        <v>128</v>
      </c>
      <c r="I331" s="1732"/>
      <c r="J331" s="1733" t="s">
        <v>129</v>
      </c>
      <c r="K331" s="1732"/>
      <c r="L331" s="111">
        <v>-0.5</v>
      </c>
      <c r="M331" s="114">
        <v>-0.25</v>
      </c>
      <c r="N331" s="169" t="s">
        <v>176</v>
      </c>
      <c r="O331" s="167">
        <v>1.25E-3</v>
      </c>
      <c r="P331" s="168">
        <v>-1</v>
      </c>
    </row>
    <row r="332" spans="2:16" ht="15" hidden="1" customHeight="1">
      <c r="B332" s="170" t="s">
        <v>126</v>
      </c>
      <c r="C332" s="161"/>
      <c r="D332" s="106">
        <v>-0.25</v>
      </c>
      <c r="E332" s="2075" t="s">
        <v>177</v>
      </c>
      <c r="F332" s="2076"/>
      <c r="G332" s="47">
        <v>-1.25</v>
      </c>
      <c r="H332" s="1731" t="s">
        <v>133</v>
      </c>
      <c r="I332" s="1732"/>
      <c r="J332" s="1733" t="s">
        <v>134</v>
      </c>
      <c r="K332" s="1732"/>
      <c r="L332" s="111">
        <v>-0.25</v>
      </c>
      <c r="M332" s="114">
        <v>0</v>
      </c>
      <c r="N332" s="169" t="s">
        <v>178</v>
      </c>
      <c r="O332" s="167">
        <v>3.7499999999999999E-3</v>
      </c>
      <c r="P332" s="168">
        <v>-1</v>
      </c>
    </row>
    <row r="333" spans="2:16" ht="15" hidden="1" customHeight="1">
      <c r="B333" s="160" t="s">
        <v>131</v>
      </c>
      <c r="C333" s="161"/>
      <c r="D333" s="106">
        <v>-0.125</v>
      </c>
      <c r="E333" s="160" t="s">
        <v>132</v>
      </c>
      <c r="F333" s="161"/>
      <c r="G333" s="106">
        <v>-1</v>
      </c>
      <c r="H333" s="1731" t="s">
        <v>111</v>
      </c>
      <c r="I333" s="1732"/>
      <c r="J333" s="1733" t="s">
        <v>179</v>
      </c>
      <c r="K333" s="1732"/>
      <c r="L333" s="111">
        <v>-1.5</v>
      </c>
      <c r="M333" s="114">
        <v>-1.5</v>
      </c>
      <c r="N333" s="169" t="s">
        <v>180</v>
      </c>
      <c r="O333" s="167">
        <v>5.0000000000000001E-3</v>
      </c>
      <c r="P333" s="168">
        <v>-1</v>
      </c>
    </row>
    <row r="334" spans="2:16" ht="15.75" hidden="1" customHeight="1">
      <c r="B334" s="160" t="s">
        <v>137</v>
      </c>
      <c r="C334" s="161"/>
      <c r="D334" s="106">
        <v>0.25</v>
      </c>
      <c r="E334" s="160" t="s">
        <v>181</v>
      </c>
      <c r="F334" s="160"/>
      <c r="G334" s="106">
        <v>-1</v>
      </c>
      <c r="H334" s="2060" t="s">
        <v>182</v>
      </c>
      <c r="I334" s="2077"/>
      <c r="J334" s="2077"/>
      <c r="K334" s="2077"/>
      <c r="L334" s="2077"/>
      <c r="M334" s="2078"/>
      <c r="N334" s="171" t="s">
        <v>183</v>
      </c>
      <c r="O334" s="167"/>
      <c r="P334" s="168"/>
    </row>
    <row r="335" spans="2:16" ht="16.5" hidden="1" customHeight="1">
      <c r="B335" s="160"/>
      <c r="C335" s="161"/>
      <c r="D335" s="106"/>
      <c r="E335" s="160" t="s">
        <v>143</v>
      </c>
      <c r="F335" s="160"/>
      <c r="G335" s="106">
        <v>-1.5</v>
      </c>
      <c r="H335" s="2049" t="s">
        <v>184</v>
      </c>
      <c r="I335" s="2050"/>
      <c r="J335" s="2051"/>
      <c r="K335" s="2049" t="s">
        <v>185</v>
      </c>
      <c r="L335" s="2055"/>
      <c r="M335" s="2056"/>
      <c r="N335" s="2060" t="s">
        <v>186</v>
      </c>
      <c r="O335" s="2061"/>
      <c r="P335" s="2062"/>
    </row>
    <row r="336" spans="2:16" ht="15" hidden="1" customHeight="1">
      <c r="B336" s="160"/>
      <c r="C336" s="161"/>
      <c r="D336" s="106"/>
      <c r="E336" s="172" t="s">
        <v>146</v>
      </c>
      <c r="F336" s="173"/>
      <c r="G336" s="106">
        <v>-2</v>
      </c>
      <c r="H336" s="2052"/>
      <c r="I336" s="2053"/>
      <c r="J336" s="2054"/>
      <c r="K336" s="2057"/>
      <c r="L336" s="2058"/>
      <c r="M336" s="2059"/>
      <c r="N336" s="2063"/>
      <c r="O336" s="2064"/>
      <c r="P336" s="2065"/>
    </row>
    <row r="337" spans="2:17" ht="17.25" hidden="1" customHeight="1">
      <c r="B337" s="2060" t="s">
        <v>187</v>
      </c>
      <c r="C337" s="2061"/>
      <c r="D337" s="2062">
        <v>-1</v>
      </c>
      <c r="E337" s="160" t="s">
        <v>114</v>
      </c>
      <c r="F337" s="161"/>
      <c r="G337" s="106">
        <v>-0.75</v>
      </c>
      <c r="H337" s="174" t="s">
        <v>188</v>
      </c>
      <c r="I337" s="2069" t="s">
        <v>189</v>
      </c>
      <c r="J337" s="2070"/>
      <c r="K337" s="174" t="s">
        <v>188</v>
      </c>
      <c r="L337" s="175" t="s">
        <v>190</v>
      </c>
      <c r="M337" s="176" t="s">
        <v>191</v>
      </c>
      <c r="N337" s="2066" t="s">
        <v>192</v>
      </c>
      <c r="O337" s="2067"/>
      <c r="P337" s="2068"/>
    </row>
    <row r="338" spans="2:17" ht="45" hidden="1" customHeight="1">
      <c r="B338" s="2066" t="s">
        <v>143</v>
      </c>
      <c r="C338" s="2067"/>
      <c r="D338" s="2068">
        <v>-1.5</v>
      </c>
      <c r="E338" s="160"/>
      <c r="F338" s="161"/>
      <c r="G338" s="106"/>
      <c r="H338" s="129" t="s">
        <v>193</v>
      </c>
      <c r="I338" s="2071">
        <v>-0.75</v>
      </c>
      <c r="J338" s="2072"/>
      <c r="K338" s="177" t="s">
        <v>194</v>
      </c>
      <c r="L338" s="178">
        <v>-2</v>
      </c>
      <c r="M338" s="179">
        <v>-2</v>
      </c>
      <c r="N338" s="2066"/>
      <c r="O338" s="2067"/>
      <c r="P338" s="2068"/>
    </row>
    <row r="339" spans="2:17" ht="15.75" hidden="1" customHeight="1">
      <c r="B339" s="2063" t="s">
        <v>146</v>
      </c>
      <c r="C339" s="2064"/>
      <c r="D339" s="2065">
        <v>-2</v>
      </c>
      <c r="E339" s="180"/>
      <c r="F339" s="181"/>
      <c r="G339" s="113"/>
      <c r="H339" s="182" t="s">
        <v>195</v>
      </c>
      <c r="I339" s="2073">
        <v>0</v>
      </c>
      <c r="J339" s="2074"/>
      <c r="K339" s="183" t="s">
        <v>196</v>
      </c>
      <c r="L339" s="184">
        <v>-2</v>
      </c>
      <c r="M339" s="185">
        <v>-1.5</v>
      </c>
      <c r="N339" s="2063"/>
      <c r="O339" s="2064"/>
      <c r="P339" s="2065"/>
    </row>
    <row r="340" spans="2:17" ht="18.75" customHeight="1">
      <c r="B340" s="2044"/>
      <c r="C340" s="2045"/>
      <c r="D340" s="2035" t="s">
        <v>197</v>
      </c>
      <c r="E340" s="2036"/>
      <c r="F340" s="2036"/>
      <c r="G340" s="2036"/>
      <c r="H340" s="2036"/>
      <c r="I340" s="2036"/>
      <c r="J340" s="2036"/>
      <c r="K340" s="2036"/>
      <c r="L340" s="2036"/>
      <c r="M340" s="2036"/>
      <c r="N340" s="2036"/>
      <c r="O340" s="2036"/>
      <c r="P340" s="2037"/>
    </row>
    <row r="341" spans="2:17">
      <c r="B341" s="2042"/>
      <c r="C341" s="2043"/>
      <c r="D341" s="2046" t="s">
        <v>198</v>
      </c>
      <c r="E341" s="2047"/>
      <c r="F341" s="2047"/>
      <c r="G341" s="2047"/>
      <c r="H341" s="2047"/>
      <c r="I341" s="2047"/>
      <c r="J341" s="2047"/>
      <c r="K341" s="2047"/>
      <c r="L341" s="2047"/>
      <c r="M341" s="2047"/>
      <c r="N341" s="2047"/>
      <c r="O341" s="2047"/>
      <c r="P341" s="2048"/>
    </row>
    <row r="342" spans="2:17" ht="15" customHeight="1">
      <c r="B342" s="2038" t="s">
        <v>199</v>
      </c>
      <c r="C342" s="2039"/>
      <c r="D342" s="186" t="s">
        <v>200</v>
      </c>
      <c r="E342" s="186" t="s">
        <v>201</v>
      </c>
      <c r="F342" s="130" t="s">
        <v>202</v>
      </c>
      <c r="G342" s="186" t="s">
        <v>203</v>
      </c>
      <c r="H342" s="186" t="s">
        <v>204</v>
      </c>
      <c r="I342" s="186" t="s">
        <v>205</v>
      </c>
      <c r="J342" s="186" t="s">
        <v>206</v>
      </c>
      <c r="K342" s="186" t="s">
        <v>207</v>
      </c>
      <c r="L342" s="186" t="s">
        <v>208</v>
      </c>
      <c r="M342" s="186" t="s">
        <v>209</v>
      </c>
      <c r="N342" s="187"/>
      <c r="O342" s="187"/>
      <c r="P342" s="188"/>
    </row>
    <row r="343" spans="2:17" ht="15" customHeight="1" thickBot="1">
      <c r="B343" s="2040" t="s">
        <v>79</v>
      </c>
      <c r="C343" s="2041"/>
      <c r="D343" s="130" t="s">
        <v>210</v>
      </c>
      <c r="E343" s="189">
        <v>-1.125</v>
      </c>
      <c r="F343" s="189">
        <v>-1.625</v>
      </c>
      <c r="G343" s="189">
        <v>-2.125</v>
      </c>
      <c r="H343" s="189">
        <v>-3.375</v>
      </c>
      <c r="I343" s="189">
        <v>-4.125</v>
      </c>
      <c r="J343" s="189">
        <v>-4.125</v>
      </c>
      <c r="K343" s="189">
        <v>-4.125</v>
      </c>
      <c r="L343" s="189">
        <v>-4.125</v>
      </c>
      <c r="M343" s="189">
        <v>-4.125</v>
      </c>
      <c r="N343" s="187"/>
      <c r="O343" s="187"/>
      <c r="P343" s="188"/>
    </row>
    <row r="344" spans="2:17" ht="15.75" customHeight="1">
      <c r="D344" s="2035" t="s">
        <v>211</v>
      </c>
      <c r="E344" s="2036"/>
      <c r="F344" s="2036"/>
      <c r="G344" s="2036"/>
      <c r="H344" s="2036"/>
      <c r="I344" s="2036"/>
      <c r="J344" s="2036"/>
      <c r="K344" s="2036"/>
      <c r="L344" s="2036"/>
      <c r="M344" s="2036"/>
      <c r="N344" s="2036"/>
      <c r="O344" s="2036"/>
      <c r="P344" s="2037"/>
    </row>
    <row r="345" spans="2:17" ht="15.75" customHeight="1">
      <c r="B345" s="2038" t="s">
        <v>199</v>
      </c>
      <c r="C345" s="2039"/>
      <c r="D345" s="186" t="s">
        <v>200</v>
      </c>
      <c r="E345" s="186" t="s">
        <v>201</v>
      </c>
      <c r="F345" s="130" t="s">
        <v>202</v>
      </c>
      <c r="G345" s="186" t="s">
        <v>203</v>
      </c>
      <c r="H345" s="186" t="s">
        <v>204</v>
      </c>
      <c r="I345" s="186" t="s">
        <v>205</v>
      </c>
      <c r="J345" s="186" t="s">
        <v>206</v>
      </c>
      <c r="K345" s="186" t="s">
        <v>207</v>
      </c>
      <c r="L345" s="186" t="s">
        <v>208</v>
      </c>
      <c r="M345" s="186" t="s">
        <v>209</v>
      </c>
      <c r="N345" s="187"/>
      <c r="O345" s="187"/>
      <c r="P345" s="188"/>
    </row>
    <row r="346" spans="2:17" ht="15" customHeight="1">
      <c r="B346" s="2040" t="s">
        <v>107</v>
      </c>
      <c r="C346" s="2041"/>
      <c r="D346" s="130" t="s">
        <v>210</v>
      </c>
      <c r="E346" s="189">
        <v>-0.5</v>
      </c>
      <c r="F346" s="189">
        <v>-0.75</v>
      </c>
      <c r="G346" s="189">
        <v>-0.75</v>
      </c>
      <c r="H346" s="189">
        <v>-1</v>
      </c>
      <c r="I346" s="189">
        <v>-1</v>
      </c>
      <c r="J346" s="189">
        <v>-1</v>
      </c>
      <c r="K346" s="189">
        <v>-1</v>
      </c>
      <c r="L346" s="189">
        <v>-1</v>
      </c>
      <c r="M346" s="189">
        <v>-1</v>
      </c>
      <c r="N346" s="187"/>
      <c r="O346" s="187"/>
      <c r="P346" s="188"/>
    </row>
    <row r="347" spans="2:17" ht="15" customHeight="1">
      <c r="B347" s="2042" t="s">
        <v>101</v>
      </c>
      <c r="C347" s="2043"/>
      <c r="D347" s="130" t="s">
        <v>210</v>
      </c>
      <c r="E347" s="189">
        <v>-1.25</v>
      </c>
      <c r="F347" s="189">
        <v>-1.5</v>
      </c>
      <c r="G347" s="189">
        <v>-1.5</v>
      </c>
      <c r="H347" s="189">
        <v>-1.75</v>
      </c>
      <c r="I347" s="189" t="s">
        <v>65</v>
      </c>
      <c r="J347" s="189" t="s">
        <v>65</v>
      </c>
      <c r="K347" s="189" t="s">
        <v>65</v>
      </c>
      <c r="L347" s="189" t="s">
        <v>65</v>
      </c>
      <c r="M347" s="189" t="s">
        <v>65</v>
      </c>
      <c r="N347" s="187"/>
      <c r="O347" s="187"/>
      <c r="P347" s="188"/>
    </row>
    <row r="348" spans="2:17" ht="15" customHeight="1">
      <c r="B348" s="2042" t="s">
        <v>212</v>
      </c>
      <c r="C348" s="2043"/>
      <c r="D348" s="130" t="s">
        <v>210</v>
      </c>
      <c r="E348" s="189">
        <v>-0.75</v>
      </c>
      <c r="F348" s="189">
        <v>-0.75</v>
      </c>
      <c r="G348" s="189">
        <v>-0.75</v>
      </c>
      <c r="H348" s="189">
        <v>-1.5</v>
      </c>
      <c r="I348" s="189">
        <v>-1.5</v>
      </c>
      <c r="J348" s="189">
        <v>-1.5</v>
      </c>
      <c r="K348" s="189">
        <v>-1.75</v>
      </c>
      <c r="L348" s="189">
        <v>-1.75</v>
      </c>
      <c r="M348" s="189">
        <v>-1.75</v>
      </c>
      <c r="N348" s="187"/>
      <c r="O348" s="187"/>
      <c r="P348" s="188"/>
    </row>
    <row r="349" spans="2:17" ht="15" customHeight="1" thickBot="1">
      <c r="B349" s="190"/>
      <c r="C349" s="191"/>
      <c r="D349" s="191"/>
      <c r="E349" s="191"/>
      <c r="F349" s="191"/>
      <c r="G349" s="191"/>
      <c r="H349" s="191"/>
      <c r="I349" s="191"/>
      <c r="J349" s="191"/>
      <c r="K349" s="191"/>
      <c r="L349" s="191"/>
      <c r="M349" s="191"/>
      <c r="N349" s="191"/>
      <c r="O349" s="191"/>
      <c r="P349" s="192"/>
    </row>
    <row r="350" spans="2:17" ht="30.75">
      <c r="B350" s="1692" t="s">
        <v>0</v>
      </c>
      <c r="C350" s="1693"/>
      <c r="D350" s="1693"/>
      <c r="E350" s="1693"/>
      <c r="F350" s="1693"/>
      <c r="G350" s="1693"/>
      <c r="H350" s="1693"/>
      <c r="I350" s="1693"/>
      <c r="J350" s="1693"/>
      <c r="K350" s="1693"/>
      <c r="L350" s="1693"/>
      <c r="M350" s="1693"/>
      <c r="N350" s="1693"/>
      <c r="O350" s="1693"/>
      <c r="P350" s="1694"/>
    </row>
    <row r="351" spans="2:17" ht="15.75">
      <c r="N351" s="1613">
        <f>N97</f>
        <v>45070</v>
      </c>
      <c r="O351" s="1613"/>
      <c r="P351" s="44" t="str">
        <f>P97</f>
        <v>PST</v>
      </c>
    </row>
    <row r="352" spans="2:17" ht="26.25">
      <c r="G352" s="1614" t="s">
        <v>2</v>
      </c>
      <c r="H352" s="1614"/>
      <c r="I352" s="1614"/>
      <c r="J352" s="1614"/>
      <c r="K352" s="1614"/>
      <c r="N352" s="1615" t="str">
        <f>N98</f>
        <v>Lock Desk:   (888) 585-6264</v>
      </c>
      <c r="O352" s="1616"/>
      <c r="P352" s="1617"/>
      <c r="Q352" s="8"/>
    </row>
    <row r="353" spans="2:21" ht="28.5">
      <c r="G353" s="1618" t="s">
        <v>4</v>
      </c>
      <c r="H353" s="1619"/>
      <c r="I353" s="1619"/>
      <c r="J353" s="1619"/>
      <c r="K353" s="1619"/>
      <c r="N353" s="1620" t="str">
        <f>N99</f>
        <v>Lock Desk Available Until 5:00 PM PST</v>
      </c>
      <c r="O353" s="1621"/>
      <c r="P353" s="1622"/>
      <c r="Q353" s="9"/>
    </row>
    <row r="354" spans="2:21" ht="15.75">
      <c r="B354" s="11" t="s">
        <v>6</v>
      </c>
      <c r="F354" s="12" t="str">
        <f>$F$100</f>
        <v>NMLS:1647860 DRE:01136153</v>
      </c>
      <c r="N354" s="1615" t="str">
        <f>N100</f>
        <v>Sales Support:  (888) 585-6264</v>
      </c>
      <c r="O354" s="1616"/>
      <c r="P354" s="1617"/>
    </row>
    <row r="355" spans="2:21" ht="15.75">
      <c r="B355" s="45"/>
      <c r="C355" s="46"/>
      <c r="D355" s="46"/>
      <c r="E355" s="144"/>
      <c r="F355" s="144"/>
      <c r="G355" s="144"/>
      <c r="H355" s="144"/>
      <c r="I355" s="144"/>
      <c r="J355" s="144"/>
      <c r="K355" s="144"/>
      <c r="L355" s="144"/>
      <c r="M355" s="144"/>
      <c r="N355" s="193"/>
      <c r="O355" s="193"/>
      <c r="P355" s="194"/>
    </row>
    <row r="356" spans="2:21" ht="15.75" thickBot="1">
      <c r="B356" s="190"/>
      <c r="C356" s="191"/>
      <c r="D356" s="191"/>
      <c r="E356" s="191"/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2"/>
    </row>
    <row r="357" spans="2:21" ht="34.5" hidden="1" thickBot="1">
      <c r="B357" s="1623" t="s">
        <v>213</v>
      </c>
      <c r="C357" s="1624"/>
      <c r="D357" s="1624"/>
      <c r="E357" s="1624"/>
      <c r="F357" s="1624"/>
      <c r="G357" s="1624"/>
      <c r="H357" s="1624"/>
      <c r="I357" s="1624"/>
      <c r="J357" s="1624"/>
      <c r="K357" s="1624"/>
      <c r="L357" s="1624"/>
      <c r="M357" s="1624"/>
      <c r="N357" s="1624"/>
      <c r="O357" s="1624"/>
      <c r="P357" s="1625"/>
    </row>
    <row r="358" spans="2:21" ht="21.75" hidden="1" thickBot="1">
      <c r="B358" s="1695"/>
      <c r="C358" s="1696"/>
      <c r="D358" s="1696"/>
      <c r="E358" s="1696"/>
      <c r="F358" s="1696"/>
      <c r="G358" s="1696"/>
      <c r="H358" s="1696"/>
      <c r="I358" s="1696"/>
      <c r="J358" s="1696"/>
      <c r="K358" s="1696"/>
      <c r="L358" s="1696"/>
      <c r="M358" s="1696"/>
      <c r="N358" s="1696"/>
      <c r="O358" s="1697" t="s">
        <v>214</v>
      </c>
      <c r="P358" s="1698"/>
    </row>
    <row r="359" spans="2:21" ht="16.5" hidden="1" thickBot="1">
      <c r="B359" s="1657" t="s">
        <v>215</v>
      </c>
      <c r="C359" s="1658"/>
      <c r="D359" s="1659"/>
      <c r="E359" s="1659"/>
      <c r="F359" s="1659"/>
      <c r="G359" s="1659"/>
      <c r="H359" s="1659"/>
      <c r="I359" s="1659"/>
      <c r="J359" s="1659"/>
      <c r="K359" s="1659"/>
      <c r="L359" s="1659"/>
      <c r="M359" s="1659"/>
      <c r="N359" s="1659"/>
      <c r="O359" s="1655">
        <v>0</v>
      </c>
      <c r="P359" s="1656"/>
    </row>
    <row r="360" spans="2:21" ht="16.5" hidden="1" thickBot="1">
      <c r="B360" s="1657" t="s">
        <v>215</v>
      </c>
      <c r="C360" s="1658"/>
      <c r="D360" s="1659"/>
      <c r="E360" s="1659"/>
      <c r="F360" s="1659"/>
      <c r="G360" s="1659"/>
      <c r="H360" s="1659"/>
      <c r="I360" s="1659"/>
      <c r="J360" s="1659"/>
      <c r="K360" s="1659"/>
      <c r="L360" s="1659"/>
      <c r="M360" s="1659"/>
      <c r="N360" s="1659"/>
      <c r="O360" s="1655">
        <v>0</v>
      </c>
      <c r="P360" s="1656"/>
    </row>
    <row r="361" spans="2:21" ht="16.5" hidden="1" thickBot="1">
      <c r="B361" s="1657" t="s">
        <v>216</v>
      </c>
      <c r="C361" s="1658"/>
      <c r="D361" s="1659"/>
      <c r="E361" s="1659"/>
      <c r="F361" s="1659"/>
      <c r="G361" s="1659"/>
      <c r="H361" s="1659"/>
      <c r="I361" s="1659"/>
      <c r="J361" s="1659"/>
      <c r="K361" s="1659"/>
      <c r="L361" s="1659"/>
      <c r="M361" s="1659"/>
      <c r="N361" s="1659"/>
      <c r="O361" s="1660">
        <v>0</v>
      </c>
      <c r="P361" s="1661"/>
      <c r="U361" s="23"/>
    </row>
    <row r="362" spans="2:21" ht="16.5" hidden="1" thickBot="1">
      <c r="B362" s="1657" t="s">
        <v>217</v>
      </c>
      <c r="C362" s="1658"/>
      <c r="D362" s="1659"/>
      <c r="E362" s="1659"/>
      <c r="F362" s="1659"/>
      <c r="G362" s="1659"/>
      <c r="H362" s="1659"/>
      <c r="I362" s="1659"/>
      <c r="J362" s="1659"/>
      <c r="K362" s="1659"/>
      <c r="L362" s="1659"/>
      <c r="M362" s="1659"/>
      <c r="N362" s="1659"/>
      <c r="O362" s="1660">
        <v>0</v>
      </c>
      <c r="P362" s="1661"/>
      <c r="U362" s="23"/>
    </row>
    <row r="363" spans="2:21" ht="16.5" hidden="1" thickBot="1">
      <c r="B363" s="1657" t="s">
        <v>218</v>
      </c>
      <c r="C363" s="1658"/>
      <c r="D363" s="197"/>
      <c r="E363" s="197"/>
      <c r="F363" s="197"/>
      <c r="G363" s="197"/>
      <c r="H363" s="197"/>
      <c r="I363" s="197"/>
      <c r="J363" s="197"/>
      <c r="K363" s="197"/>
      <c r="L363" s="197"/>
      <c r="M363" s="197"/>
      <c r="N363" s="197"/>
      <c r="O363" s="1660">
        <v>0</v>
      </c>
      <c r="P363" s="1661"/>
      <c r="U363" s="23"/>
    </row>
    <row r="364" spans="2:21" ht="16.5" hidden="1" thickBot="1">
      <c r="B364" s="195"/>
      <c r="C364" s="1691"/>
      <c r="D364" s="1691"/>
      <c r="E364" s="1691"/>
      <c r="F364" s="1691"/>
      <c r="G364" s="1691"/>
      <c r="H364" s="1691"/>
      <c r="I364" s="1691"/>
      <c r="J364" s="1691"/>
      <c r="K364" s="1691"/>
      <c r="L364" s="1691"/>
      <c r="M364" s="1691"/>
      <c r="N364" s="197"/>
      <c r="O364" s="196"/>
      <c r="P364" s="198"/>
      <c r="U364" s="23"/>
    </row>
    <row r="365" spans="2:21" ht="16.5" hidden="1" thickBot="1">
      <c r="B365" s="195"/>
      <c r="C365" s="196"/>
      <c r="D365" s="197"/>
      <c r="E365" s="197"/>
      <c r="F365" s="197"/>
      <c r="G365" s="197"/>
      <c r="H365" s="197"/>
      <c r="I365" s="197"/>
      <c r="J365" s="197"/>
      <c r="K365" s="197"/>
      <c r="L365" s="197"/>
      <c r="M365" s="197"/>
      <c r="N365" s="197"/>
      <c r="O365" s="196"/>
      <c r="P365" s="198"/>
      <c r="U365" s="23"/>
    </row>
    <row r="366" spans="2:21" ht="34.5" thickBot="1">
      <c r="B366" s="1623" t="s">
        <v>219</v>
      </c>
      <c r="C366" s="1624"/>
      <c r="D366" s="1624"/>
      <c r="E366" s="1624"/>
      <c r="F366" s="1624"/>
      <c r="G366" s="1624"/>
      <c r="H366" s="1624"/>
      <c r="I366" s="1623" t="s">
        <v>220</v>
      </c>
      <c r="J366" s="1626"/>
      <c r="K366" s="1626"/>
      <c r="L366" s="1626"/>
      <c r="M366" s="1626"/>
      <c r="N366" s="1626"/>
      <c r="O366" s="1626"/>
      <c r="P366" s="1627"/>
      <c r="U366" s="23"/>
    </row>
    <row r="367" spans="2:21" ht="15.75" customHeight="1">
      <c r="B367" s="1666"/>
      <c r="C367" s="1667"/>
      <c r="D367" s="1667"/>
      <c r="E367" s="1668"/>
      <c r="F367" s="1668"/>
      <c r="G367" s="1669"/>
      <c r="H367" s="1670"/>
      <c r="I367" s="1671" t="s">
        <v>221</v>
      </c>
      <c r="J367" s="1672"/>
      <c r="K367" s="1672"/>
      <c r="L367" s="1677" t="s">
        <v>222</v>
      </c>
      <c r="M367" s="1677"/>
      <c r="N367" s="1677"/>
      <c r="O367" s="1677"/>
      <c r="P367" s="1678"/>
      <c r="U367" s="23"/>
    </row>
    <row r="368" spans="2:21" ht="15.75" customHeight="1">
      <c r="B368" s="1662" t="s">
        <v>223</v>
      </c>
      <c r="C368" s="1663"/>
      <c r="D368" s="1663"/>
      <c r="E368" s="1664">
        <v>1170</v>
      </c>
      <c r="F368" s="1664"/>
      <c r="G368" s="1683"/>
      <c r="H368" s="1684"/>
      <c r="I368" s="1673"/>
      <c r="J368" s="1674"/>
      <c r="K368" s="1674"/>
      <c r="L368" s="1679"/>
      <c r="M368" s="1679"/>
      <c r="N368" s="1679"/>
      <c r="O368" s="1679"/>
      <c r="P368" s="1680"/>
      <c r="U368" s="23"/>
    </row>
    <row r="369" spans="2:21" ht="15.75" customHeight="1">
      <c r="B369" s="1662" t="s">
        <v>224</v>
      </c>
      <c r="C369" s="1663"/>
      <c r="D369" s="1663"/>
      <c r="E369" s="1664">
        <v>1595</v>
      </c>
      <c r="F369" s="1664"/>
      <c r="G369" s="1683"/>
      <c r="H369" s="1684"/>
      <c r="I369" s="1673"/>
      <c r="J369" s="1674"/>
      <c r="K369" s="1674"/>
      <c r="L369" s="1679"/>
      <c r="M369" s="1679"/>
      <c r="N369" s="1679"/>
      <c r="O369" s="1679"/>
      <c r="P369" s="1680"/>
      <c r="U369" s="23"/>
    </row>
    <row r="370" spans="2:21" ht="15.75" customHeight="1">
      <c r="B370" s="1662" t="s">
        <v>225</v>
      </c>
      <c r="C370" s="1663"/>
      <c r="D370" s="1663"/>
      <c r="E370" s="1664">
        <v>79</v>
      </c>
      <c r="F370" s="1664"/>
      <c r="G370" s="1664"/>
      <c r="H370" s="1665"/>
      <c r="I370" s="1673"/>
      <c r="J370" s="1674"/>
      <c r="K370" s="1674"/>
      <c r="L370" s="1679"/>
      <c r="M370" s="1679"/>
      <c r="N370" s="1679"/>
      <c r="O370" s="1679"/>
      <c r="P370" s="1680"/>
    </row>
    <row r="371" spans="2:21" ht="24" customHeight="1">
      <c r="B371" s="1662"/>
      <c r="C371" s="1663"/>
      <c r="D371" s="1663"/>
      <c r="E371" s="1664"/>
      <c r="F371" s="1664"/>
      <c r="G371" s="1664"/>
      <c r="H371" s="1665"/>
      <c r="I371" s="1673"/>
      <c r="J371" s="1674"/>
      <c r="K371" s="1674"/>
      <c r="L371" s="1679"/>
      <c r="M371" s="1679"/>
      <c r="N371" s="1679"/>
      <c r="O371" s="1679"/>
      <c r="P371" s="1680"/>
    </row>
    <row r="372" spans="2:21" ht="21.75" customHeight="1">
      <c r="B372" s="1657"/>
      <c r="C372" s="1658"/>
      <c r="D372" s="1658"/>
      <c r="E372" s="1664"/>
      <c r="F372" s="1664"/>
      <c r="G372" s="1664"/>
      <c r="H372" s="1665"/>
      <c r="I372" s="1673"/>
      <c r="J372" s="1674"/>
      <c r="K372" s="1674"/>
      <c r="L372" s="1679"/>
      <c r="M372" s="1679"/>
      <c r="N372" s="1679"/>
      <c r="O372" s="1679"/>
      <c r="P372" s="1680"/>
    </row>
    <row r="373" spans="2:21" ht="18.75" customHeight="1" thickBot="1">
      <c r="B373" s="199"/>
      <c r="C373" s="200"/>
      <c r="D373" s="200"/>
      <c r="E373" s="201"/>
      <c r="F373" s="201"/>
      <c r="G373" s="201"/>
      <c r="H373" s="202"/>
      <c r="I373" s="1675"/>
      <c r="J373" s="1676"/>
      <c r="K373" s="1676"/>
      <c r="L373" s="1681"/>
      <c r="M373" s="1681"/>
      <c r="N373" s="1681"/>
      <c r="O373" s="1681"/>
      <c r="P373" s="1682"/>
    </row>
    <row r="374" spans="2:21" ht="34.5" thickBot="1">
      <c r="B374" s="1623" t="s">
        <v>226</v>
      </c>
      <c r="C374" s="1624"/>
      <c r="D374" s="1624"/>
      <c r="E374" s="1624"/>
      <c r="F374" s="1624"/>
      <c r="G374" s="1624"/>
      <c r="H374" s="1625"/>
      <c r="I374" s="1623" t="s">
        <v>227</v>
      </c>
      <c r="J374" s="1626"/>
      <c r="K374" s="1626"/>
      <c r="L374" s="1626"/>
      <c r="M374" s="1626"/>
      <c r="N374" s="1626"/>
      <c r="O374" s="1626"/>
      <c r="P374" s="1627"/>
    </row>
    <row r="375" spans="2:21" ht="18.75" customHeight="1">
      <c r="B375" s="1628"/>
      <c r="C375" s="1629"/>
      <c r="D375" s="1629"/>
      <c r="E375" s="1629"/>
      <c r="F375" s="1629"/>
      <c r="G375" s="1629"/>
      <c r="H375" s="1630"/>
      <c r="I375" s="1634"/>
      <c r="J375" s="1635"/>
      <c r="K375" s="1635"/>
      <c r="L375" s="1635"/>
      <c r="M375" s="1635"/>
      <c r="N375" s="1635"/>
      <c r="O375" s="1635"/>
      <c r="P375" s="1636"/>
    </row>
    <row r="376" spans="2:21" ht="18.75" customHeight="1">
      <c r="B376" s="1631"/>
      <c r="C376" s="1632"/>
      <c r="D376" s="1632"/>
      <c r="E376" s="1632"/>
      <c r="F376" s="1632"/>
      <c r="G376" s="1632"/>
      <c r="H376" s="1633"/>
      <c r="I376" s="1637"/>
      <c r="J376" s="1638"/>
      <c r="K376" s="1638"/>
      <c r="L376" s="1638"/>
      <c r="M376" s="1638"/>
      <c r="N376" s="1638"/>
      <c r="O376" s="1638"/>
      <c r="P376" s="1639"/>
    </row>
    <row r="377" spans="2:21" ht="18.75" customHeight="1">
      <c r="B377" s="1631"/>
      <c r="C377" s="1632"/>
      <c r="D377" s="1632"/>
      <c r="E377" s="1632"/>
      <c r="F377" s="1632"/>
      <c r="G377" s="1632"/>
      <c r="H377" s="1633"/>
      <c r="I377" s="1637"/>
      <c r="J377" s="1638"/>
      <c r="K377" s="1638"/>
      <c r="L377" s="1638"/>
      <c r="M377" s="1638"/>
      <c r="N377" s="1638"/>
      <c r="O377" s="1638"/>
      <c r="P377" s="1639"/>
    </row>
    <row r="378" spans="2:21" ht="19.5" customHeight="1" thickBot="1">
      <c r="B378" s="1631"/>
      <c r="C378" s="1632"/>
      <c r="D378" s="1632"/>
      <c r="E378" s="1632"/>
      <c r="F378" s="1632"/>
      <c r="G378" s="1632"/>
      <c r="H378" s="1633"/>
      <c r="I378" s="1640"/>
      <c r="J378" s="1641"/>
      <c r="K378" s="1641"/>
      <c r="L378" s="1641"/>
      <c r="M378" s="1641"/>
      <c r="N378" s="1641"/>
      <c r="O378" s="1641"/>
      <c r="P378" s="1642"/>
    </row>
    <row r="379" spans="2:21" ht="15" customHeight="1">
      <c r="B379" s="1643" t="s">
        <v>228</v>
      </c>
      <c r="C379" s="1644"/>
      <c r="D379" s="1644"/>
      <c r="E379" s="1644"/>
      <c r="F379" s="1644"/>
      <c r="G379" s="1644"/>
      <c r="H379" s="1644"/>
      <c r="I379" s="1644"/>
      <c r="J379" s="1644"/>
      <c r="K379" s="1644"/>
      <c r="L379" s="1644"/>
      <c r="M379" s="1644"/>
      <c r="N379" s="1644"/>
      <c r="O379" s="1644"/>
      <c r="P379" s="1645"/>
      <c r="U379" s="23"/>
    </row>
    <row r="380" spans="2:21" ht="15.75" customHeight="1">
      <c r="B380" s="1646"/>
      <c r="C380" s="1647"/>
      <c r="D380" s="1647"/>
      <c r="E380" s="1647"/>
      <c r="F380" s="1647"/>
      <c r="G380" s="1647"/>
      <c r="H380" s="1647"/>
      <c r="I380" s="1647"/>
      <c r="J380" s="1647"/>
      <c r="K380" s="1647"/>
      <c r="L380" s="1647"/>
      <c r="M380" s="1647"/>
      <c r="N380" s="1647"/>
      <c r="O380" s="1647"/>
      <c r="P380" s="1648"/>
      <c r="U380" s="23"/>
    </row>
    <row r="381" spans="2:21" ht="15.75" thickBot="1">
      <c r="B381" s="1649"/>
      <c r="C381" s="1650"/>
      <c r="D381" s="1650"/>
      <c r="E381" s="1650"/>
      <c r="F381" s="1650"/>
      <c r="G381" s="1650"/>
      <c r="H381" s="1650"/>
      <c r="I381" s="1650"/>
      <c r="J381" s="1650"/>
      <c r="K381" s="1650"/>
      <c r="L381" s="1650"/>
      <c r="M381" s="1650"/>
      <c r="N381" s="1650"/>
      <c r="O381" s="1650"/>
      <c r="P381" s="1651"/>
      <c r="U381" s="23"/>
    </row>
    <row r="382" spans="2:21" hidden="1">
      <c r="U382" s="23"/>
    </row>
    <row r="383" spans="2:21" ht="33.6" hidden="1" customHeight="1">
      <c r="B383" s="203"/>
      <c r="C383" s="4"/>
      <c r="D383" s="4"/>
      <c r="E383" s="4"/>
      <c r="F383" s="4"/>
      <c r="G383" s="4"/>
      <c r="H383" s="4"/>
      <c r="I383" s="1652" t="s">
        <v>0</v>
      </c>
      <c r="J383" s="1653"/>
      <c r="K383" s="1653"/>
      <c r="L383" s="1653"/>
      <c r="M383" s="1653"/>
      <c r="N383" s="1653"/>
      <c r="O383" s="1653"/>
      <c r="P383" s="1654"/>
    </row>
    <row r="384" spans="2:21" ht="15.75" hidden="1">
      <c r="N384" s="1613">
        <f>N97</f>
        <v>45070</v>
      </c>
      <c r="O384" s="1613"/>
      <c r="P384" s="44" t="str">
        <f>P97</f>
        <v>PST</v>
      </c>
    </row>
    <row r="385" spans="2:22" ht="26.25" hidden="1">
      <c r="G385" s="1614" t="s">
        <v>2</v>
      </c>
      <c r="H385" s="1614"/>
      <c r="I385" s="1614"/>
      <c r="J385" s="1614"/>
      <c r="K385" s="1614"/>
      <c r="N385" s="1615" t="str">
        <f>N98</f>
        <v>Lock Desk:   (888) 585-6264</v>
      </c>
      <c r="O385" s="1616"/>
      <c r="P385" s="1617"/>
      <c r="Q385" s="8"/>
    </row>
    <row r="386" spans="2:22" ht="28.5" hidden="1">
      <c r="G386" s="1618" t="s">
        <v>4</v>
      </c>
      <c r="H386" s="1619"/>
      <c r="I386" s="1619"/>
      <c r="J386" s="1619"/>
      <c r="K386" s="1619"/>
      <c r="N386" s="1620" t="str">
        <f>N99</f>
        <v>Lock Desk Available Until 5:00 PM PST</v>
      </c>
      <c r="O386" s="1621"/>
      <c r="P386" s="1622"/>
      <c r="Q386" s="9"/>
    </row>
    <row r="387" spans="2:22" ht="15.75" hidden="1">
      <c r="B387" s="11" t="s">
        <v>6</v>
      </c>
      <c r="F387" s="12" t="str">
        <f>$F$100</f>
        <v>NMLS:1647860 DRE:01136153</v>
      </c>
      <c r="N387" s="1615" t="str">
        <f>N100</f>
        <v>Sales Support:  (888) 585-6264</v>
      </c>
      <c r="O387" s="1616"/>
      <c r="P387" s="1617"/>
    </row>
    <row r="388" spans="2:22" ht="9" hidden="1" customHeight="1">
      <c r="B388" s="45"/>
      <c r="C388" s="46"/>
      <c r="D388" s="46"/>
      <c r="E388" s="144"/>
      <c r="F388" s="144"/>
      <c r="G388" s="144"/>
      <c r="H388" s="144"/>
      <c r="I388" s="144"/>
      <c r="J388" s="144"/>
      <c r="K388" s="144"/>
      <c r="L388" s="144"/>
      <c r="M388" s="144"/>
      <c r="N388" s="193"/>
      <c r="O388" s="193"/>
      <c r="P388" s="194"/>
    </row>
    <row r="389" spans="2:22" ht="34.5" hidden="1" thickBot="1">
      <c r="B389" s="1623" t="s">
        <v>229</v>
      </c>
      <c r="C389" s="1626"/>
      <c r="D389" s="1626"/>
      <c r="E389" s="1626"/>
      <c r="F389" s="1626"/>
      <c r="G389" s="1626"/>
      <c r="H389" s="1626"/>
      <c r="I389" s="1626"/>
      <c r="J389" s="1626"/>
      <c r="K389" s="1626"/>
      <c r="L389" s="1626"/>
      <c r="M389" s="1626"/>
      <c r="N389" s="1626"/>
      <c r="O389" s="1626"/>
      <c r="P389" s="1627"/>
      <c r="R389" s="23"/>
    </row>
    <row r="390" spans="2:22" ht="15.75" hidden="1">
      <c r="C390" s="46"/>
      <c r="D390" s="46"/>
      <c r="E390" s="144"/>
      <c r="F390" s="144"/>
      <c r="G390" s="144"/>
      <c r="H390" s="144"/>
      <c r="I390" s="144"/>
      <c r="J390" s="144"/>
      <c r="K390" s="144"/>
      <c r="L390" s="144"/>
      <c r="M390" s="144"/>
      <c r="N390" s="193"/>
      <c r="O390" s="193"/>
      <c r="P390" s="194"/>
    </row>
    <row r="391" spans="2:22" hidden="1">
      <c r="B391" s="42"/>
      <c r="C391" s="20" t="s">
        <v>230</v>
      </c>
      <c r="D391" s="20"/>
      <c r="E391" s="20"/>
      <c r="F391" s="20"/>
      <c r="G391" s="20"/>
      <c r="H391" s="20" t="s">
        <v>231</v>
      </c>
      <c r="I391" s="20"/>
      <c r="J391" s="20"/>
      <c r="K391" s="20"/>
      <c r="L391" s="20"/>
      <c r="M391" s="20" t="s">
        <v>230</v>
      </c>
      <c r="N391" s="20"/>
      <c r="O391" s="20"/>
      <c r="P391" s="43"/>
    </row>
    <row r="392" spans="2:22" ht="15.75" hidden="1">
      <c r="B392" s="1793" t="s">
        <v>232</v>
      </c>
      <c r="C392" s="1794"/>
      <c r="D392" s="1794"/>
      <c r="E392" s="1794"/>
      <c r="F392" s="1795"/>
      <c r="G392" s="1793" t="s">
        <v>233</v>
      </c>
      <c r="H392" s="1794"/>
      <c r="I392" s="1794"/>
      <c r="J392" s="1794"/>
      <c r="K392" s="1795"/>
      <c r="L392" s="1793" t="s">
        <v>234</v>
      </c>
      <c r="M392" s="1794"/>
      <c r="N392" s="1794"/>
      <c r="O392" s="1794"/>
      <c r="P392" s="1795"/>
    </row>
    <row r="393" spans="2:22" hidden="1">
      <c r="B393" s="24" t="s">
        <v>17</v>
      </c>
      <c r="C393" s="25" t="s">
        <v>18</v>
      </c>
      <c r="D393" s="26" t="s">
        <v>19</v>
      </c>
      <c r="E393" s="27" t="s">
        <v>20</v>
      </c>
      <c r="F393" s="27" t="s">
        <v>21</v>
      </c>
      <c r="G393" s="24" t="s">
        <v>17</v>
      </c>
      <c r="H393" s="25" t="s">
        <v>18</v>
      </c>
      <c r="I393" s="26" t="s">
        <v>19</v>
      </c>
      <c r="J393" s="27" t="s">
        <v>20</v>
      </c>
      <c r="K393" s="27" t="s">
        <v>21</v>
      </c>
      <c r="L393" s="24" t="s">
        <v>17</v>
      </c>
      <c r="M393" s="25" t="s">
        <v>18</v>
      </c>
      <c r="N393" s="26" t="s">
        <v>19</v>
      </c>
      <c r="O393" s="27" t="s">
        <v>20</v>
      </c>
      <c r="P393" s="204" t="s">
        <v>21</v>
      </c>
    </row>
    <row r="394" spans="2:22" hidden="1">
      <c r="B394" s="34">
        <v>5.375</v>
      </c>
      <c r="C394" s="35">
        <v>99.925446351548274</v>
      </c>
      <c r="D394" s="35">
        <v>99.918344078820994</v>
      </c>
      <c r="E394" s="35">
        <v>99.911241806093727</v>
      </c>
      <c r="F394" s="35">
        <v>99.85413953336645</v>
      </c>
      <c r="G394" s="34">
        <v>3.875</v>
      </c>
      <c r="H394" s="35">
        <v>95.303208238997641</v>
      </c>
      <c r="I394" s="35">
        <v>95.331617329906734</v>
      </c>
      <c r="J394" s="35">
        <v>95.360026420815828</v>
      </c>
      <c r="K394" s="35">
        <v>95.388435511724921</v>
      </c>
      <c r="L394" s="34">
        <v>5</v>
      </c>
      <c r="M394" s="35">
        <v>98.88981839252709</v>
      </c>
      <c r="N394" s="35">
        <v>98.904022937981637</v>
      </c>
      <c r="O394" s="35">
        <v>98.918227483436183</v>
      </c>
      <c r="P394" s="47">
        <v>98.882432028890719</v>
      </c>
      <c r="Q394" s="23"/>
      <c r="R394" s="23"/>
      <c r="S394" s="23"/>
      <c r="T394" s="23"/>
      <c r="U394" s="23"/>
    </row>
    <row r="395" spans="2:22" hidden="1">
      <c r="B395" s="34">
        <v>5.5</v>
      </c>
      <c r="C395" s="35">
        <v>100.28696588419913</v>
      </c>
      <c r="D395" s="35">
        <v>100.27986361147185</v>
      </c>
      <c r="E395" s="35">
        <v>100.27276133874459</v>
      </c>
      <c r="F395" s="35">
        <v>100.21565906601731</v>
      </c>
      <c r="G395" s="34">
        <v>4</v>
      </c>
      <c r="H395" s="35">
        <v>95.703969198859468</v>
      </c>
      <c r="I395" s="35">
        <v>95.732378289768562</v>
      </c>
      <c r="J395" s="35">
        <v>95.760787380677655</v>
      </c>
      <c r="K395" s="35">
        <v>95.789196471586749</v>
      </c>
      <c r="L395" s="34">
        <v>5.125</v>
      </c>
      <c r="M395" s="35">
        <v>99.301123886169023</v>
      </c>
      <c r="N395" s="35">
        <v>99.31532843162357</v>
      </c>
      <c r="O395" s="35">
        <v>99.329532977078117</v>
      </c>
      <c r="P395" s="47">
        <v>99.293737522532652</v>
      </c>
      <c r="Q395" s="23"/>
      <c r="R395" s="23"/>
      <c r="S395" s="23"/>
      <c r="T395" s="23"/>
      <c r="U395" s="23"/>
    </row>
    <row r="396" spans="2:22" hidden="1">
      <c r="B396" s="34">
        <v>5.625</v>
      </c>
      <c r="C396" s="35">
        <v>100.62531421438155</v>
      </c>
      <c r="D396" s="35">
        <v>100.61821194165427</v>
      </c>
      <c r="E396" s="35">
        <v>100.611109668927</v>
      </c>
      <c r="F396" s="35">
        <v>100.55400739619972</v>
      </c>
      <c r="G396" s="34">
        <v>4.125</v>
      </c>
      <c r="H396" s="35">
        <v>96.037630771635847</v>
      </c>
      <c r="I396" s="35">
        <v>96.06603986254494</v>
      </c>
      <c r="J396" s="35">
        <v>96.094448953454034</v>
      </c>
      <c r="K396" s="35">
        <v>96.122858044363127</v>
      </c>
      <c r="L396" s="34">
        <v>5.25</v>
      </c>
      <c r="M396" s="35">
        <v>99.782776771656671</v>
      </c>
      <c r="N396" s="35">
        <v>99.775674498929391</v>
      </c>
      <c r="O396" s="35">
        <v>99.768572226202124</v>
      </c>
      <c r="P396" s="47">
        <v>99.711469953474847</v>
      </c>
      <c r="Q396" s="23"/>
      <c r="R396" s="23"/>
      <c r="S396" s="23"/>
      <c r="T396" s="23"/>
      <c r="U396" s="23"/>
      <c r="V396" s="23"/>
    </row>
    <row r="397" spans="2:22" hidden="1">
      <c r="B397" s="34">
        <v>5.75</v>
      </c>
      <c r="C397" s="35">
        <v>101.39250424942506</v>
      </c>
      <c r="D397" s="35">
        <v>101.20784515851597</v>
      </c>
      <c r="E397" s="35">
        <v>101.02318606760687</v>
      </c>
      <c r="F397" s="35">
        <v>100.78852697669778</v>
      </c>
      <c r="G397" s="34">
        <v>4.25</v>
      </c>
      <c r="H397" s="35">
        <v>96.81350339239988</v>
      </c>
      <c r="I397" s="35">
        <v>96.792196574218067</v>
      </c>
      <c r="J397" s="35">
        <v>96.77088975603624</v>
      </c>
      <c r="K397" s="35">
        <v>96.749582937854427</v>
      </c>
      <c r="L397" s="34">
        <v>5.375</v>
      </c>
      <c r="M397" s="35">
        <v>99.925446351548274</v>
      </c>
      <c r="N397" s="35">
        <v>99.918344078820994</v>
      </c>
      <c r="O397" s="35">
        <v>99.911241806093727</v>
      </c>
      <c r="P397" s="47">
        <v>99.85413953336645</v>
      </c>
      <c r="Q397" s="23"/>
      <c r="R397" s="23"/>
      <c r="S397" s="23"/>
      <c r="T397" s="23"/>
      <c r="U397" s="23"/>
      <c r="V397" s="23"/>
    </row>
    <row r="398" spans="2:22" hidden="1">
      <c r="B398" s="34">
        <v>5.875</v>
      </c>
      <c r="C398" s="35">
        <v>101.39697113183735</v>
      </c>
      <c r="D398" s="35">
        <v>101.21231204092825</v>
      </c>
      <c r="E398" s="35">
        <v>101.02765295001916</v>
      </c>
      <c r="F398" s="35">
        <v>100.79299385911007</v>
      </c>
      <c r="G398" s="34">
        <v>4.375</v>
      </c>
      <c r="H398" s="35">
        <v>97.129633194077599</v>
      </c>
      <c r="I398" s="35">
        <v>97.108326375895786</v>
      </c>
      <c r="J398" s="35">
        <v>97.087019557713958</v>
      </c>
      <c r="K398" s="35">
        <v>97.065712739532145</v>
      </c>
      <c r="L398" s="34">
        <v>5.5</v>
      </c>
      <c r="M398" s="35">
        <v>100.28696588419913</v>
      </c>
      <c r="N398" s="35">
        <v>100.27986361147185</v>
      </c>
      <c r="O398" s="35">
        <v>100.27276133874459</v>
      </c>
      <c r="P398" s="47">
        <v>100.21565906601731</v>
      </c>
      <c r="Q398" s="23"/>
      <c r="R398" s="23"/>
      <c r="S398" s="23"/>
      <c r="T398" s="23"/>
      <c r="U398" s="23"/>
    </row>
    <row r="399" spans="2:22" hidden="1">
      <c r="B399" s="34">
        <v>5.99</v>
      </c>
      <c r="C399" s="35">
        <v>101.3986964330019</v>
      </c>
      <c r="D399" s="35">
        <v>101.21403734209281</v>
      </c>
      <c r="E399" s="35">
        <v>101.02937825118372</v>
      </c>
      <c r="F399" s="35">
        <v>100.79471916027462</v>
      </c>
      <c r="G399" s="34">
        <v>4.5</v>
      </c>
      <c r="H399" s="35">
        <v>97.641244005183992</v>
      </c>
      <c r="I399" s="35">
        <v>97.619937187002179</v>
      </c>
      <c r="J399" s="35">
        <v>97.598630368820352</v>
      </c>
      <c r="K399" s="35">
        <v>97.577323550638539</v>
      </c>
      <c r="L399" s="34">
        <v>5.625</v>
      </c>
      <c r="M399" s="35">
        <v>100.62531421438155</v>
      </c>
      <c r="N399" s="35">
        <v>100.61821194165427</v>
      </c>
      <c r="O399" s="35">
        <v>100.611109668927</v>
      </c>
      <c r="P399" s="47">
        <v>100.55400739619972</v>
      </c>
      <c r="Q399" s="23"/>
      <c r="R399" s="23"/>
      <c r="S399" s="23"/>
      <c r="T399" s="23"/>
      <c r="U399" s="23"/>
    </row>
    <row r="400" spans="2:22" hidden="1">
      <c r="B400" s="34">
        <v>6</v>
      </c>
      <c r="C400" s="35">
        <v>101.58869643300191</v>
      </c>
      <c r="D400" s="35">
        <v>101.40403734209282</v>
      </c>
      <c r="E400" s="35">
        <v>101.21937825118373</v>
      </c>
      <c r="F400" s="35">
        <v>100.98471916027464</v>
      </c>
      <c r="G400" s="34">
        <v>4.625</v>
      </c>
      <c r="H400" s="35">
        <v>98.001052523427703</v>
      </c>
      <c r="I400" s="35">
        <v>97.97974570524589</v>
      </c>
      <c r="J400" s="35">
        <v>97.958438887064062</v>
      </c>
      <c r="K400" s="35">
        <v>97.937132068882249</v>
      </c>
      <c r="L400" s="34">
        <v>5.75</v>
      </c>
      <c r="M400" s="35">
        <v>101.39250424942506</v>
      </c>
      <c r="N400" s="35">
        <v>101.20784515851597</v>
      </c>
      <c r="O400" s="35">
        <v>101.02318606760687</v>
      </c>
      <c r="P400" s="47">
        <v>100.78852697669778</v>
      </c>
      <c r="Q400" s="23"/>
      <c r="R400" s="23"/>
      <c r="S400" s="23"/>
      <c r="T400" s="23"/>
      <c r="U400" s="23"/>
    </row>
    <row r="401" spans="2:22" hidden="1">
      <c r="B401" s="34">
        <v>6.125</v>
      </c>
      <c r="C401" s="35">
        <v>101.88824267424242</v>
      </c>
      <c r="D401" s="35">
        <v>101.70358358333333</v>
      </c>
      <c r="E401" s="35">
        <v>101.51892449242423</v>
      </c>
      <c r="F401" s="35">
        <v>101.28426540151514</v>
      </c>
      <c r="G401" s="34">
        <v>4.75</v>
      </c>
      <c r="H401" s="35">
        <v>97.991084779423701</v>
      </c>
      <c r="I401" s="35">
        <v>98.005289324878248</v>
      </c>
      <c r="J401" s="35">
        <v>98.019493870332795</v>
      </c>
      <c r="K401" s="35">
        <v>97.98369841578733</v>
      </c>
      <c r="L401" s="34">
        <v>5.875</v>
      </c>
      <c r="M401" s="35">
        <v>101.39697113183735</v>
      </c>
      <c r="N401" s="35">
        <v>101.21231204092825</v>
      </c>
      <c r="O401" s="35">
        <v>101.02765295001916</v>
      </c>
      <c r="P401" s="47">
        <v>100.79299385911007</v>
      </c>
      <c r="Q401" s="23"/>
      <c r="R401" s="23"/>
      <c r="S401" s="23"/>
      <c r="T401" s="23"/>
      <c r="U401" s="23"/>
    </row>
    <row r="402" spans="2:22" hidden="1">
      <c r="B402" s="34">
        <v>6.25</v>
      </c>
      <c r="C402" s="35">
        <v>101.99329134343435</v>
      </c>
      <c r="D402" s="35">
        <v>101.80863225252526</v>
      </c>
      <c r="E402" s="35">
        <v>101.62397316161616</v>
      </c>
      <c r="F402" s="35">
        <v>101.38931407070707</v>
      </c>
      <c r="G402" s="34">
        <v>4.875</v>
      </c>
      <c r="H402" s="35">
        <v>98.158408707852345</v>
      </c>
      <c r="I402" s="35">
        <v>98.172613253306892</v>
      </c>
      <c r="J402" s="35">
        <v>98.186817798761439</v>
      </c>
      <c r="K402" s="35">
        <v>98.151022344215974</v>
      </c>
      <c r="L402" s="34">
        <v>5.99</v>
      </c>
      <c r="M402" s="35">
        <v>101.3986964330019</v>
      </c>
      <c r="N402" s="35">
        <v>101.21403734209281</v>
      </c>
      <c r="O402" s="35">
        <v>101.02937825118372</v>
      </c>
      <c r="P402" s="47">
        <v>100.79471916027462</v>
      </c>
      <c r="Q402" s="23"/>
      <c r="R402" s="23"/>
      <c r="S402" s="23"/>
      <c r="T402" s="23"/>
      <c r="U402" s="23"/>
    </row>
    <row r="403" spans="2:22" hidden="1">
      <c r="B403" s="34">
        <v>6.375</v>
      </c>
      <c r="C403" s="35">
        <v>102.02102378030303</v>
      </c>
      <c r="D403" s="35">
        <v>101.99261468939393</v>
      </c>
      <c r="E403" s="35">
        <v>101.96420559848484</v>
      </c>
      <c r="F403" s="35">
        <v>101.88579650757575</v>
      </c>
      <c r="G403" s="34">
        <v>5</v>
      </c>
      <c r="H403" s="35">
        <v>98.257213072789057</v>
      </c>
      <c r="I403" s="35">
        <v>98.271417618243603</v>
      </c>
      <c r="J403" s="35">
        <v>98.28562216369815</v>
      </c>
      <c r="K403" s="35">
        <v>98.249826709152686</v>
      </c>
      <c r="L403" s="34">
        <v>6</v>
      </c>
      <c r="M403" s="35">
        <v>101.58869643300191</v>
      </c>
      <c r="N403" s="35">
        <v>101.40403734209282</v>
      </c>
      <c r="O403" s="35">
        <v>101.21937825118373</v>
      </c>
      <c r="P403" s="47">
        <v>100.98471916027464</v>
      </c>
      <c r="Q403" s="23"/>
      <c r="R403" s="23"/>
      <c r="S403" s="23"/>
      <c r="T403" s="23"/>
    </row>
    <row r="404" spans="2:22" hidden="1">
      <c r="B404" s="34">
        <v>6.5</v>
      </c>
      <c r="C404" s="35">
        <v>102.05745206060607</v>
      </c>
      <c r="D404" s="35">
        <v>102.02904296969697</v>
      </c>
      <c r="E404" s="35">
        <v>102.00063387878788</v>
      </c>
      <c r="F404" s="35">
        <v>101.92222478787879</v>
      </c>
      <c r="G404" s="34">
        <v>5.125</v>
      </c>
      <c r="H404" s="35">
        <v>98.380224272889151</v>
      </c>
      <c r="I404" s="35">
        <v>98.394428818343698</v>
      </c>
      <c r="J404" s="35">
        <v>98.408633363798245</v>
      </c>
      <c r="K404" s="35">
        <v>98.37283790925278</v>
      </c>
      <c r="L404" s="34">
        <v>6.125</v>
      </c>
      <c r="M404" s="35">
        <v>101.88824267424242</v>
      </c>
      <c r="N404" s="35">
        <v>101.70358358333333</v>
      </c>
      <c r="O404" s="35">
        <v>101.51892449242423</v>
      </c>
      <c r="P404" s="47">
        <v>101.28426540151514</v>
      </c>
      <c r="Q404" s="23"/>
      <c r="R404" s="23"/>
      <c r="S404" s="23"/>
      <c r="T404" s="23"/>
    </row>
    <row r="405" spans="2:22" hidden="1">
      <c r="B405" s="34">
        <v>6.625</v>
      </c>
      <c r="C405" s="35">
        <v>102.23667750757576</v>
      </c>
      <c r="D405" s="35">
        <v>102.20826841666667</v>
      </c>
      <c r="E405" s="35">
        <v>102.17985932575758</v>
      </c>
      <c r="F405" s="35">
        <v>102.10145023484849</v>
      </c>
      <c r="G405" s="34">
        <v>5.25</v>
      </c>
      <c r="H405" s="35">
        <v>98.445551085380316</v>
      </c>
      <c r="I405" s="35">
        <v>98.339016994471223</v>
      </c>
      <c r="J405" s="35">
        <v>98.232482903562129</v>
      </c>
      <c r="K405" s="35">
        <v>98.075948812653039</v>
      </c>
      <c r="L405" s="34">
        <v>6.25</v>
      </c>
      <c r="M405" s="35">
        <v>101.99329134343435</v>
      </c>
      <c r="N405" s="35">
        <v>101.80863225252526</v>
      </c>
      <c r="O405" s="35">
        <v>101.62397316161616</v>
      </c>
      <c r="P405" s="47">
        <v>101.38931407070707</v>
      </c>
      <c r="Q405" s="23"/>
      <c r="R405" s="23"/>
      <c r="S405" s="23"/>
      <c r="T405" s="23"/>
    </row>
    <row r="406" spans="2:22" hidden="1">
      <c r="B406" s="34">
        <v>6.75</v>
      </c>
      <c r="C406" s="35">
        <v>102.61884592424242</v>
      </c>
      <c r="D406" s="35">
        <v>102.4696981969697</v>
      </c>
      <c r="E406" s="35">
        <v>102.32055046969697</v>
      </c>
      <c r="F406" s="35">
        <v>102.17140274242425</v>
      </c>
      <c r="G406" s="34">
        <v>5.375</v>
      </c>
      <c r="H406" s="35">
        <v>98.355050634829055</v>
      </c>
      <c r="I406" s="35">
        <v>98.248516543919962</v>
      </c>
      <c r="J406" s="35">
        <v>98.141982453010868</v>
      </c>
      <c r="K406" s="35">
        <v>97.985448362101778</v>
      </c>
      <c r="L406" s="34">
        <v>6.375</v>
      </c>
      <c r="M406" s="35">
        <v>102.02102378030303</v>
      </c>
      <c r="N406" s="35">
        <v>101.99261468939393</v>
      </c>
      <c r="O406" s="35">
        <v>101.96420559848484</v>
      </c>
      <c r="P406" s="47">
        <v>101.88579650757575</v>
      </c>
      <c r="Q406" s="23"/>
      <c r="R406" s="23"/>
      <c r="S406" s="23"/>
    </row>
    <row r="407" spans="2:22" hidden="1">
      <c r="B407" s="34">
        <v>6.875</v>
      </c>
      <c r="C407" s="35">
        <v>102.62364187121212</v>
      </c>
      <c r="D407" s="35">
        <v>102.4744941439394</v>
      </c>
      <c r="E407" s="35">
        <v>102.32534641666666</v>
      </c>
      <c r="F407" s="35">
        <v>102.17619868939394</v>
      </c>
      <c r="G407" s="34">
        <v>5.5</v>
      </c>
      <c r="H407" s="35">
        <v>98.494561677735703</v>
      </c>
      <c r="I407" s="35">
        <v>98.38802758682661</v>
      </c>
      <c r="J407" s="35">
        <v>98.281493495917516</v>
      </c>
      <c r="K407" s="35">
        <v>98.124959405008426</v>
      </c>
      <c r="L407" s="34">
        <v>6.5</v>
      </c>
      <c r="M407" s="35">
        <v>102.05745206060607</v>
      </c>
      <c r="N407" s="35">
        <v>102.02904296969697</v>
      </c>
      <c r="O407" s="35">
        <v>102.00063387878788</v>
      </c>
      <c r="P407" s="47">
        <v>101.92222478787879</v>
      </c>
      <c r="Q407" s="23"/>
      <c r="R407" s="23"/>
      <c r="S407" s="23"/>
    </row>
    <row r="408" spans="2:22" hidden="1">
      <c r="B408" s="34">
        <v>6.99</v>
      </c>
      <c r="C408" s="35">
        <v>102.64156315151514</v>
      </c>
      <c r="D408" s="35">
        <v>102.49241542424242</v>
      </c>
      <c r="E408" s="35">
        <v>102.34326769696969</v>
      </c>
      <c r="F408" s="47">
        <v>102.19411996969697</v>
      </c>
      <c r="G408" s="34">
        <v>5.625</v>
      </c>
      <c r="H408" s="35">
        <v>98.53951836322787</v>
      </c>
      <c r="I408" s="35">
        <v>98.432984272318777</v>
      </c>
      <c r="J408" s="35">
        <v>98.326450181409683</v>
      </c>
      <c r="K408" s="47">
        <v>98.169916090500607</v>
      </c>
      <c r="L408" s="34">
        <v>6.625</v>
      </c>
      <c r="M408" s="35">
        <v>102.23667750757576</v>
      </c>
      <c r="N408" s="35">
        <v>102.20826841666667</v>
      </c>
      <c r="O408" s="35">
        <v>102.17985932575758</v>
      </c>
      <c r="P408" s="47">
        <v>102.10145023484849</v>
      </c>
      <c r="Q408" s="23"/>
      <c r="R408" s="23"/>
      <c r="S408" s="23"/>
    </row>
    <row r="409" spans="2:22" ht="15.75" hidden="1" thickBot="1">
      <c r="B409" s="38">
        <v>7</v>
      </c>
      <c r="C409" s="39">
        <v>102.75656315151514</v>
      </c>
      <c r="D409" s="39">
        <v>102.60741542424242</v>
      </c>
      <c r="E409" s="40">
        <v>102.45826769696968</v>
      </c>
      <c r="F409" s="205">
        <v>102.30911996969697</v>
      </c>
      <c r="G409" s="38">
        <v>6.125</v>
      </c>
      <c r="H409" s="39">
        <v>99.588565983766244</v>
      </c>
      <c r="I409" s="39">
        <v>99.560156892857151</v>
      </c>
      <c r="J409" s="40">
        <v>99.531747801948057</v>
      </c>
      <c r="K409" s="205">
        <v>99.453338711038967</v>
      </c>
      <c r="L409" s="38">
        <v>7</v>
      </c>
      <c r="M409" s="39">
        <v>102.75656315151514</v>
      </c>
      <c r="N409" s="39">
        <v>102.60741542424242</v>
      </c>
      <c r="O409" s="40">
        <v>102.45826769696968</v>
      </c>
      <c r="P409" s="205">
        <v>102.30911996969697</v>
      </c>
      <c r="Q409" s="23"/>
      <c r="R409" s="23"/>
    </row>
    <row r="410" spans="2:22" hidden="1">
      <c r="B410" s="42"/>
      <c r="C410" s="20" t="s">
        <v>230</v>
      </c>
      <c r="D410" s="20"/>
      <c r="E410" s="20"/>
      <c r="F410" s="20"/>
      <c r="G410" s="20"/>
      <c r="H410" s="20" t="s">
        <v>231</v>
      </c>
      <c r="I410" s="20"/>
      <c r="J410" s="20"/>
      <c r="K410" s="20"/>
      <c r="L410" s="20"/>
      <c r="M410" s="20" t="s">
        <v>230</v>
      </c>
      <c r="N410" s="20"/>
      <c r="O410" s="20"/>
      <c r="P410" s="43"/>
      <c r="R410" s="23"/>
    </row>
    <row r="411" spans="2:22" ht="15.75" hidden="1" customHeight="1">
      <c r="B411" s="1793" t="s">
        <v>235</v>
      </c>
      <c r="C411" s="1794"/>
      <c r="D411" s="1794"/>
      <c r="E411" s="1794"/>
      <c r="F411" s="1795"/>
      <c r="G411" s="1793" t="s">
        <v>236</v>
      </c>
      <c r="H411" s="1794"/>
      <c r="I411" s="1794"/>
      <c r="J411" s="1794"/>
      <c r="K411" s="1795"/>
      <c r="L411" s="1793" t="s">
        <v>237</v>
      </c>
      <c r="M411" s="1794"/>
      <c r="N411" s="1794"/>
      <c r="O411" s="1794"/>
      <c r="P411" s="1795"/>
    </row>
    <row r="412" spans="2:22" s="206" customFormat="1" hidden="1">
      <c r="B412" s="24" t="s">
        <v>17</v>
      </c>
      <c r="C412" s="25" t="s">
        <v>18</v>
      </c>
      <c r="D412" s="26" t="s">
        <v>19</v>
      </c>
      <c r="E412" s="27" t="s">
        <v>20</v>
      </c>
      <c r="F412" s="27" t="s">
        <v>21</v>
      </c>
      <c r="G412" s="24" t="s">
        <v>17</v>
      </c>
      <c r="H412" s="25" t="s">
        <v>18</v>
      </c>
      <c r="I412" s="26" t="s">
        <v>19</v>
      </c>
      <c r="J412" s="27" t="s">
        <v>20</v>
      </c>
      <c r="K412" s="27" t="s">
        <v>21</v>
      </c>
      <c r="L412" s="24" t="s">
        <v>17</v>
      </c>
      <c r="M412" s="25" t="s">
        <v>18</v>
      </c>
      <c r="N412" s="26" t="s">
        <v>19</v>
      </c>
      <c r="O412" s="27" t="s">
        <v>20</v>
      </c>
      <c r="P412" s="204" t="s">
        <v>21</v>
      </c>
    </row>
    <row r="413" spans="2:22" hidden="1">
      <c r="B413" s="34">
        <v>5.375</v>
      </c>
      <c r="C413" s="35">
        <v>98.78919635154827</v>
      </c>
      <c r="D413" s="35">
        <v>98.78209407882099</v>
      </c>
      <c r="E413" s="35">
        <v>98.774991806093723</v>
      </c>
      <c r="F413" s="35">
        <v>98.717889533366446</v>
      </c>
      <c r="G413" s="34">
        <v>4.25</v>
      </c>
      <c r="H413" s="35">
        <v>93.81350339239988</v>
      </c>
      <c r="I413" s="35">
        <v>93.792196574218067</v>
      </c>
      <c r="J413" s="35">
        <v>93.77088975603624</v>
      </c>
      <c r="K413" s="35">
        <v>93.749582937854427</v>
      </c>
      <c r="L413" s="34">
        <v>5.375</v>
      </c>
      <c r="M413" s="35">
        <v>98.237946351548274</v>
      </c>
      <c r="N413" s="35">
        <v>98.230844078820994</v>
      </c>
      <c r="O413" s="35">
        <v>98.223741806093727</v>
      </c>
      <c r="P413" s="47">
        <v>97.66663953336645</v>
      </c>
      <c r="Q413" s="23"/>
      <c r="R413" s="23"/>
      <c r="S413" s="23"/>
      <c r="T413" s="23"/>
      <c r="U413" s="23"/>
    </row>
    <row r="414" spans="2:22" hidden="1">
      <c r="B414" s="34">
        <v>5.5</v>
      </c>
      <c r="C414" s="35">
        <v>99.27571588419913</v>
      </c>
      <c r="D414" s="35">
        <v>99.268613611471849</v>
      </c>
      <c r="E414" s="35">
        <v>99.261511338744583</v>
      </c>
      <c r="F414" s="35">
        <v>99.204409066017305</v>
      </c>
      <c r="G414" s="34">
        <v>4.375</v>
      </c>
      <c r="H414" s="35">
        <v>93.7996331940776</v>
      </c>
      <c r="I414" s="35">
        <v>93.778326375895787</v>
      </c>
      <c r="J414" s="35">
        <v>93.75701955771396</v>
      </c>
      <c r="K414" s="35">
        <v>93.735712739532147</v>
      </c>
      <c r="L414" s="34">
        <v>5.5</v>
      </c>
      <c r="M414" s="35">
        <v>98.599465884199134</v>
      </c>
      <c r="N414" s="35">
        <v>98.592363611471853</v>
      </c>
      <c r="O414" s="35">
        <v>98.585261338744587</v>
      </c>
      <c r="P414" s="47">
        <v>98.028159066017309</v>
      </c>
      <c r="Q414" s="23"/>
      <c r="R414" s="23"/>
      <c r="S414" s="23"/>
      <c r="T414" s="23"/>
      <c r="U414" s="23"/>
    </row>
    <row r="415" spans="2:22" hidden="1">
      <c r="B415" s="34">
        <v>5.625</v>
      </c>
      <c r="C415" s="35">
        <v>99.749064214381548</v>
      </c>
      <c r="D415" s="35">
        <v>99.741961941654267</v>
      </c>
      <c r="E415" s="35">
        <v>99.734859668927001</v>
      </c>
      <c r="F415" s="35">
        <v>99.677757396199723</v>
      </c>
      <c r="G415" s="34">
        <v>4.5</v>
      </c>
      <c r="H415" s="35">
        <v>94.041244005183998</v>
      </c>
      <c r="I415" s="35">
        <v>94.019937187002185</v>
      </c>
      <c r="J415" s="35">
        <v>93.998630368820358</v>
      </c>
      <c r="K415" s="35">
        <v>93.977323550638545</v>
      </c>
      <c r="L415" s="34">
        <v>5.625</v>
      </c>
      <c r="M415" s="35">
        <v>98.937814214381547</v>
      </c>
      <c r="N415" s="35">
        <v>98.930711941654266</v>
      </c>
      <c r="O415" s="35">
        <v>98.923609668927</v>
      </c>
      <c r="P415" s="47">
        <v>98.366507396199722</v>
      </c>
      <c r="Q415" s="23"/>
      <c r="R415" s="23"/>
      <c r="S415" s="23"/>
      <c r="T415" s="23"/>
      <c r="U415" s="23"/>
      <c r="V415" s="23"/>
    </row>
    <row r="416" spans="2:22" hidden="1">
      <c r="B416" s="34">
        <v>5.75</v>
      </c>
      <c r="C416" s="35">
        <v>100.94750424942507</v>
      </c>
      <c r="D416" s="35">
        <v>100.76284515851597</v>
      </c>
      <c r="E416" s="35">
        <v>100.57818606760688</v>
      </c>
      <c r="F416" s="35">
        <v>100.34352697669779</v>
      </c>
      <c r="G416" s="34">
        <v>4.625</v>
      </c>
      <c r="H416" s="35">
        <v>94.501052523427703</v>
      </c>
      <c r="I416" s="35">
        <v>94.47974570524589</v>
      </c>
      <c r="J416" s="35">
        <v>94.458438887064062</v>
      </c>
      <c r="K416" s="35">
        <v>94.437132068882249</v>
      </c>
      <c r="L416" s="34">
        <v>5.75</v>
      </c>
      <c r="M416" s="35">
        <v>100.58000424942506</v>
      </c>
      <c r="N416" s="35">
        <v>100.39534515851597</v>
      </c>
      <c r="O416" s="35">
        <v>100.21068606760687</v>
      </c>
      <c r="P416" s="47">
        <v>99.476026976697781</v>
      </c>
      <c r="Q416" s="23"/>
      <c r="R416" s="23"/>
      <c r="S416" s="23"/>
      <c r="T416" s="23"/>
      <c r="U416" s="23"/>
      <c r="V416" s="23"/>
    </row>
    <row r="417" spans="2:21" hidden="1">
      <c r="B417" s="34">
        <v>5.875</v>
      </c>
      <c r="C417" s="35">
        <v>101.18197113183734</v>
      </c>
      <c r="D417" s="35">
        <v>100.99731204092825</v>
      </c>
      <c r="E417" s="35">
        <v>100.81265295001916</v>
      </c>
      <c r="F417" s="35">
        <v>100.57799385911007</v>
      </c>
      <c r="G417" s="34">
        <v>4.75</v>
      </c>
      <c r="H417" s="35">
        <v>95.116084779423701</v>
      </c>
      <c r="I417" s="35">
        <v>95.130289324878248</v>
      </c>
      <c r="J417" s="35">
        <v>95.144493870332795</v>
      </c>
      <c r="K417" s="35">
        <v>95.10869841578733</v>
      </c>
      <c r="L417" s="34">
        <v>5.875</v>
      </c>
      <c r="M417" s="35">
        <v>100.58447113183735</v>
      </c>
      <c r="N417" s="35">
        <v>100.39981204092825</v>
      </c>
      <c r="O417" s="35">
        <v>100.21515295001916</v>
      </c>
      <c r="P417" s="47">
        <v>99.480493859110069</v>
      </c>
      <c r="Q417" s="23"/>
      <c r="R417" s="23"/>
      <c r="S417" s="23"/>
      <c r="T417" s="23"/>
      <c r="U417" s="23"/>
    </row>
    <row r="418" spans="2:21" hidden="1">
      <c r="B418" s="34">
        <v>5.99</v>
      </c>
      <c r="C418" s="35">
        <v>100.2936964330019</v>
      </c>
      <c r="D418" s="35">
        <v>100.1090373420928</v>
      </c>
      <c r="E418" s="35">
        <v>99.924378251183711</v>
      </c>
      <c r="F418" s="35">
        <v>99.68971916027462</v>
      </c>
      <c r="G418" s="34">
        <v>4.875</v>
      </c>
      <c r="H418" s="35">
        <v>95.283408707852345</v>
      </c>
      <c r="I418" s="35">
        <v>95.297613253306892</v>
      </c>
      <c r="J418" s="35">
        <v>95.311817798761439</v>
      </c>
      <c r="K418" s="35">
        <v>95.276022344215974</v>
      </c>
      <c r="L418" s="34">
        <v>5.99</v>
      </c>
      <c r="M418" s="35">
        <v>100.5861964330019</v>
      </c>
      <c r="N418" s="35">
        <v>100.40153734209281</v>
      </c>
      <c r="O418" s="35">
        <v>100.21687825118372</v>
      </c>
      <c r="P418" s="47">
        <v>99.482219160274624</v>
      </c>
      <c r="Q418" s="23"/>
      <c r="R418" s="23"/>
      <c r="S418" s="23"/>
      <c r="T418" s="23"/>
      <c r="U418" s="23"/>
    </row>
    <row r="419" spans="2:21" hidden="1">
      <c r="B419" s="34">
        <v>6</v>
      </c>
      <c r="C419" s="35">
        <v>101.23369643300191</v>
      </c>
      <c r="D419" s="35">
        <v>101.04903734209282</v>
      </c>
      <c r="E419" s="35">
        <v>100.86437825118372</v>
      </c>
      <c r="F419" s="35">
        <v>100.62971916027463</v>
      </c>
      <c r="G419" s="34">
        <v>5</v>
      </c>
      <c r="H419" s="35">
        <v>95.382213072789057</v>
      </c>
      <c r="I419" s="35">
        <v>95.396417618243603</v>
      </c>
      <c r="J419" s="35">
        <v>95.41062216369815</v>
      </c>
      <c r="K419" s="35">
        <v>95.374826709152686</v>
      </c>
      <c r="L419" s="34">
        <v>6</v>
      </c>
      <c r="M419" s="35">
        <v>100.77619643300191</v>
      </c>
      <c r="N419" s="35">
        <v>100.59153734209282</v>
      </c>
      <c r="O419" s="35">
        <v>100.40687825118373</v>
      </c>
      <c r="P419" s="47">
        <v>99.672219160274636</v>
      </c>
      <c r="Q419" s="23"/>
      <c r="R419" s="23"/>
      <c r="S419" s="23"/>
      <c r="T419" s="23"/>
      <c r="U419" s="23"/>
    </row>
    <row r="420" spans="2:21" hidden="1">
      <c r="B420" s="34">
        <v>6.125</v>
      </c>
      <c r="C420" s="35">
        <v>101.44324267424243</v>
      </c>
      <c r="D420" s="35">
        <v>101.25858358333333</v>
      </c>
      <c r="E420" s="35">
        <v>101.07392449242424</v>
      </c>
      <c r="F420" s="35">
        <v>100.83926540151515</v>
      </c>
      <c r="G420" s="34">
        <v>5.125</v>
      </c>
      <c r="H420" s="35">
        <v>95.505224272889151</v>
      </c>
      <c r="I420" s="35">
        <v>95.519428818343698</v>
      </c>
      <c r="J420" s="35">
        <v>95.533633363798245</v>
      </c>
      <c r="K420" s="35">
        <v>95.49783790925278</v>
      </c>
      <c r="L420" s="34">
        <v>6.125</v>
      </c>
      <c r="M420" s="35">
        <v>101.07574267424242</v>
      </c>
      <c r="N420" s="35">
        <v>100.89108358333333</v>
      </c>
      <c r="O420" s="35">
        <v>100.70642449242423</v>
      </c>
      <c r="P420" s="47">
        <v>100.32176540151514</v>
      </c>
      <c r="Q420" s="23"/>
      <c r="R420" s="23"/>
      <c r="S420" s="23"/>
      <c r="T420" s="23"/>
      <c r="U420" s="23"/>
    </row>
    <row r="421" spans="2:21" hidden="1">
      <c r="B421" s="34">
        <v>6.25</v>
      </c>
      <c r="C421" s="35">
        <v>101.39829134343435</v>
      </c>
      <c r="D421" s="35">
        <v>101.21363225252526</v>
      </c>
      <c r="E421" s="35">
        <v>101.02897316161616</v>
      </c>
      <c r="F421" s="35">
        <v>100.79431407070707</v>
      </c>
      <c r="G421" s="34">
        <v>5.25</v>
      </c>
      <c r="H421" s="35">
        <v>96.758051085380316</v>
      </c>
      <c r="I421" s="35">
        <v>96.651516994471223</v>
      </c>
      <c r="J421" s="35">
        <v>96.544982903562129</v>
      </c>
      <c r="K421" s="35">
        <v>96.388448812653039</v>
      </c>
      <c r="L421" s="34">
        <v>6.25</v>
      </c>
      <c r="M421" s="35">
        <v>101.33704134343435</v>
      </c>
      <c r="N421" s="35">
        <v>101.15238225252526</v>
      </c>
      <c r="O421" s="35">
        <v>100.96772316161616</v>
      </c>
      <c r="P421" s="47">
        <v>100.58306407070707</v>
      </c>
      <c r="Q421" s="23"/>
      <c r="R421" s="23"/>
      <c r="S421" s="23"/>
      <c r="T421" s="23"/>
      <c r="U421" s="23"/>
    </row>
    <row r="422" spans="2:21" hidden="1">
      <c r="B422" s="34">
        <v>6.375</v>
      </c>
      <c r="C422" s="35">
        <v>101.09602378030303</v>
      </c>
      <c r="D422" s="35">
        <v>101.06761468939393</v>
      </c>
      <c r="E422" s="35">
        <v>101.03920559848484</v>
      </c>
      <c r="F422" s="35">
        <v>100.96079650757575</v>
      </c>
      <c r="G422" s="34">
        <v>5.375</v>
      </c>
      <c r="H422" s="35">
        <v>96.667550634829055</v>
      </c>
      <c r="I422" s="35">
        <v>96.561016543919962</v>
      </c>
      <c r="J422" s="35">
        <v>96.454482453010868</v>
      </c>
      <c r="K422" s="35">
        <v>96.297948362101778</v>
      </c>
      <c r="L422" s="34">
        <v>6.375</v>
      </c>
      <c r="M422" s="35">
        <v>101.36477378030303</v>
      </c>
      <c r="N422" s="35">
        <v>101.33636468939393</v>
      </c>
      <c r="O422" s="35">
        <v>101.30795559848484</v>
      </c>
      <c r="P422" s="47">
        <v>101.07954650757574</v>
      </c>
      <c r="Q422" s="23"/>
      <c r="R422" s="23"/>
      <c r="S422" s="23"/>
      <c r="T422" s="23"/>
    </row>
    <row r="423" spans="2:21" hidden="1">
      <c r="B423" s="34">
        <v>6.5</v>
      </c>
      <c r="C423" s="35">
        <v>101.13245206060607</v>
      </c>
      <c r="D423" s="35">
        <v>101.10404296969698</v>
      </c>
      <c r="E423" s="35">
        <v>101.07563387878788</v>
      </c>
      <c r="F423" s="35">
        <v>100.99722478787879</v>
      </c>
      <c r="G423" s="34">
        <v>5.5</v>
      </c>
      <c r="H423" s="35">
        <v>96.807061677735703</v>
      </c>
      <c r="I423" s="35">
        <v>96.70052758682661</v>
      </c>
      <c r="J423" s="35">
        <v>96.593993495917516</v>
      </c>
      <c r="K423" s="35">
        <v>96.437459405008426</v>
      </c>
      <c r="L423" s="34">
        <v>6.5</v>
      </c>
      <c r="M423" s="35">
        <v>101.40120206060607</v>
      </c>
      <c r="N423" s="35">
        <v>101.37279296969697</v>
      </c>
      <c r="O423" s="35">
        <v>101.34438387878788</v>
      </c>
      <c r="P423" s="47">
        <v>101.11597478787878</v>
      </c>
      <c r="Q423" s="23"/>
      <c r="R423" s="23"/>
      <c r="S423" s="23"/>
      <c r="T423" s="23"/>
    </row>
    <row r="424" spans="2:21" hidden="1">
      <c r="B424" s="34">
        <v>6.625</v>
      </c>
      <c r="C424" s="35">
        <v>101.31167750757577</v>
      </c>
      <c r="D424" s="35">
        <v>101.28326841666667</v>
      </c>
      <c r="E424" s="35">
        <v>101.25485932575758</v>
      </c>
      <c r="F424" s="35">
        <v>101.17645023484849</v>
      </c>
      <c r="G424" s="34">
        <v>5.625</v>
      </c>
      <c r="H424" s="35">
        <v>96.85201836322787</v>
      </c>
      <c r="I424" s="35">
        <v>96.745484272318777</v>
      </c>
      <c r="J424" s="35">
        <v>96.638950181409683</v>
      </c>
      <c r="K424" s="35">
        <v>96.482416090500607</v>
      </c>
      <c r="L424" s="34">
        <v>6.625</v>
      </c>
      <c r="M424" s="35">
        <v>101.58042750757576</v>
      </c>
      <c r="N424" s="35">
        <v>101.55201841666667</v>
      </c>
      <c r="O424" s="35">
        <v>101.52360932575758</v>
      </c>
      <c r="P424" s="47">
        <v>101.29520023484848</v>
      </c>
      <c r="Q424" s="23"/>
      <c r="R424" s="23"/>
      <c r="S424" s="23"/>
      <c r="T424" s="23"/>
    </row>
    <row r="425" spans="2:21" hidden="1">
      <c r="B425" s="34">
        <v>6.75</v>
      </c>
      <c r="C425" s="35">
        <v>101.30634592424242</v>
      </c>
      <c r="D425" s="35">
        <v>101.1571981969697</v>
      </c>
      <c r="E425" s="35">
        <v>101.00805046969697</v>
      </c>
      <c r="F425" s="35">
        <v>100.85890274242425</v>
      </c>
      <c r="G425" s="34">
        <v>5.75</v>
      </c>
      <c r="H425" s="35">
        <v>97.540337246824876</v>
      </c>
      <c r="I425" s="35">
        <v>97.511928155915783</v>
      </c>
      <c r="J425" s="35">
        <v>97.483519065006689</v>
      </c>
      <c r="K425" s="35">
        <v>97.405109974097599</v>
      </c>
      <c r="L425" s="34">
        <v>6.75</v>
      </c>
      <c r="M425" s="35">
        <v>101.96259592424242</v>
      </c>
      <c r="N425" s="35">
        <v>101.8134481969697</v>
      </c>
      <c r="O425" s="35">
        <v>101.66430046969697</v>
      </c>
      <c r="P425" s="47">
        <v>101.51515274242425</v>
      </c>
      <c r="Q425" s="23"/>
      <c r="R425" s="23"/>
      <c r="S425" s="23"/>
    </row>
    <row r="426" spans="2:21" hidden="1">
      <c r="B426" s="34">
        <v>6.875</v>
      </c>
      <c r="C426" s="35">
        <v>101.06114187121212</v>
      </c>
      <c r="D426" s="35">
        <v>100.9119941439394</v>
      </c>
      <c r="E426" s="35">
        <v>100.76284641666666</v>
      </c>
      <c r="F426" s="35">
        <v>100.61369868939394</v>
      </c>
      <c r="G426" s="34">
        <v>5.875</v>
      </c>
      <c r="H426" s="35">
        <v>97.859016958147663</v>
      </c>
      <c r="I426" s="35">
        <v>97.830607867238569</v>
      </c>
      <c r="J426" s="35">
        <v>97.802198776329476</v>
      </c>
      <c r="K426" s="35">
        <v>97.723789685420385</v>
      </c>
      <c r="L426" s="34">
        <v>6.875</v>
      </c>
      <c r="M426" s="35">
        <v>101.96739187121212</v>
      </c>
      <c r="N426" s="35">
        <v>101.8182441439394</v>
      </c>
      <c r="O426" s="35">
        <v>101.66909641666666</v>
      </c>
      <c r="P426" s="47">
        <v>101.51994868939394</v>
      </c>
      <c r="Q426" s="23"/>
      <c r="R426" s="23"/>
      <c r="S426" s="23"/>
    </row>
    <row r="427" spans="2:21" hidden="1">
      <c r="B427" s="34">
        <v>6.99</v>
      </c>
      <c r="C427" s="35">
        <v>101.07906315151514</v>
      </c>
      <c r="D427" s="35">
        <v>100.92991542424242</v>
      </c>
      <c r="E427" s="35">
        <v>100.78076769696969</v>
      </c>
      <c r="F427" s="47">
        <v>100.63161996969697</v>
      </c>
      <c r="G427" s="34">
        <v>6</v>
      </c>
      <c r="H427" s="35">
        <v>98.187729047534177</v>
      </c>
      <c r="I427" s="35">
        <v>98.159319956625083</v>
      </c>
      <c r="J427" s="35">
        <v>98.13091086571599</v>
      </c>
      <c r="K427" s="47">
        <v>98.052501774806899</v>
      </c>
      <c r="L427" s="34">
        <v>6.99</v>
      </c>
      <c r="M427" s="35">
        <v>101.98531315151514</v>
      </c>
      <c r="N427" s="35">
        <v>101.83616542424242</v>
      </c>
      <c r="O427" s="35">
        <v>101.68701769696969</v>
      </c>
      <c r="P427" s="47">
        <v>101.53786996969697</v>
      </c>
      <c r="Q427" s="23"/>
      <c r="R427" s="23"/>
      <c r="S427" s="23"/>
    </row>
    <row r="428" spans="2:21" ht="15.75" hidden="1" thickBot="1">
      <c r="B428" s="38">
        <v>7</v>
      </c>
      <c r="C428" s="39">
        <v>101.19406315151514</v>
      </c>
      <c r="D428" s="39">
        <v>101.04491542424242</v>
      </c>
      <c r="E428" s="40">
        <v>100.89576769696968</v>
      </c>
      <c r="F428" s="205">
        <v>100.74661996969697</v>
      </c>
      <c r="G428" s="38">
        <v>6.125</v>
      </c>
      <c r="H428" s="39">
        <v>98.463565983766244</v>
      </c>
      <c r="I428" s="39">
        <v>98.435156892857151</v>
      </c>
      <c r="J428" s="40">
        <v>98.406747801948057</v>
      </c>
      <c r="K428" s="205">
        <v>98.328338711038967</v>
      </c>
      <c r="L428" s="38">
        <v>7</v>
      </c>
      <c r="M428" s="39">
        <v>102.10031315151514</v>
      </c>
      <c r="N428" s="39">
        <v>101.95116542424242</v>
      </c>
      <c r="O428" s="40">
        <v>101.80201769696968</v>
      </c>
      <c r="P428" s="205">
        <v>101.65286996969697</v>
      </c>
      <c r="Q428" s="23"/>
      <c r="R428" s="23"/>
    </row>
    <row r="429" spans="2:21" hidden="1">
      <c r="B429" s="42"/>
      <c r="C429" s="20" t="s">
        <v>238</v>
      </c>
      <c r="D429" s="20"/>
      <c r="E429" s="20"/>
      <c r="F429" s="20"/>
      <c r="G429" s="20"/>
      <c r="H429" s="20" t="s">
        <v>239</v>
      </c>
      <c r="I429" s="20"/>
      <c r="J429" s="20"/>
      <c r="K429" s="20"/>
      <c r="L429" s="23"/>
      <c r="M429" s="23"/>
      <c r="N429" s="23"/>
      <c r="O429" s="23"/>
      <c r="P429" s="207"/>
    </row>
    <row r="430" spans="2:21" ht="15.6" hidden="1" customHeight="1">
      <c r="B430" s="1793" t="s">
        <v>240</v>
      </c>
      <c r="C430" s="1794"/>
      <c r="D430" s="1794"/>
      <c r="E430" s="1794"/>
      <c r="F430" s="1795"/>
      <c r="G430" s="1793" t="s">
        <v>241</v>
      </c>
      <c r="H430" s="1794"/>
      <c r="I430" s="1794"/>
      <c r="J430" s="1794"/>
      <c r="K430" s="1795"/>
      <c r="L430" s="1793" t="s">
        <v>242</v>
      </c>
      <c r="M430" s="1794"/>
      <c r="N430" s="1794"/>
      <c r="O430" s="1794"/>
      <c r="P430" s="1795"/>
    </row>
    <row r="431" spans="2:21" ht="15" hidden="1" customHeight="1">
      <c r="B431" s="24" t="s">
        <v>17</v>
      </c>
      <c r="C431" s="25" t="s">
        <v>18</v>
      </c>
      <c r="D431" s="26" t="s">
        <v>19</v>
      </c>
      <c r="E431" s="27" t="s">
        <v>20</v>
      </c>
      <c r="F431" s="28" t="s">
        <v>21</v>
      </c>
      <c r="G431" s="24" t="s">
        <v>17</v>
      </c>
      <c r="H431" s="25" t="s">
        <v>18</v>
      </c>
      <c r="I431" s="26" t="s">
        <v>19</v>
      </c>
      <c r="J431" s="27" t="s">
        <v>20</v>
      </c>
      <c r="K431" s="28" t="s">
        <v>21</v>
      </c>
      <c r="L431" s="24" t="s">
        <v>17</v>
      </c>
      <c r="M431" s="25" t="s">
        <v>18</v>
      </c>
      <c r="N431" s="26" t="s">
        <v>19</v>
      </c>
      <c r="O431" s="27" t="s">
        <v>20</v>
      </c>
      <c r="P431" s="28" t="s">
        <v>21</v>
      </c>
      <c r="T431" s="23"/>
    </row>
    <row r="432" spans="2:21" s="206" customFormat="1" hidden="1">
      <c r="B432" s="208">
        <v>5.5</v>
      </c>
      <c r="C432" s="209">
        <v>97.568215884199134</v>
      </c>
      <c r="D432" s="210">
        <v>97.561113611471853</v>
      </c>
      <c r="E432" s="211">
        <v>97.554011338744587</v>
      </c>
      <c r="F432" s="211">
        <v>97.496909066017309</v>
      </c>
      <c r="G432" s="208">
        <v>3.625</v>
      </c>
      <c r="H432" s="209">
        <v>94.560907456922166</v>
      </c>
      <c r="I432" s="210">
        <v>94.518293820558526</v>
      </c>
      <c r="J432" s="211">
        <v>94.475680184194886</v>
      </c>
      <c r="K432" s="211">
        <v>94.43306654783126</v>
      </c>
      <c r="L432" s="208">
        <v>3.625</v>
      </c>
      <c r="M432" s="209">
        <v>95.494839275103985</v>
      </c>
      <c r="N432" s="210">
        <v>95.381202911467625</v>
      </c>
      <c r="O432" s="211">
        <v>95.267566547831265</v>
      </c>
      <c r="P432" s="212">
        <v>95.153930184194891</v>
      </c>
    </row>
    <row r="433" spans="2:22" hidden="1">
      <c r="B433" s="34">
        <v>5.625</v>
      </c>
      <c r="C433" s="35">
        <v>97.906564214381547</v>
      </c>
      <c r="D433" s="35">
        <v>97.899461941654266</v>
      </c>
      <c r="E433" s="35">
        <v>97.892359668927</v>
      </c>
      <c r="F433" s="35">
        <v>97.835257396199722</v>
      </c>
      <c r="G433" s="34">
        <v>3.75</v>
      </c>
      <c r="H433" s="35">
        <v>94.488833927510399</v>
      </c>
      <c r="I433" s="35">
        <v>94.446220291146759</v>
      </c>
      <c r="J433" s="35">
        <v>94.403606654783118</v>
      </c>
      <c r="K433" s="35">
        <v>94.360993018419492</v>
      </c>
      <c r="L433" s="34">
        <v>3.75</v>
      </c>
      <c r="M433" s="35">
        <v>94.985265745692217</v>
      </c>
      <c r="N433" s="35">
        <v>94.871629382055858</v>
      </c>
      <c r="O433" s="35">
        <v>94.757993018419498</v>
      </c>
      <c r="P433" s="47">
        <v>94.644356654783124</v>
      </c>
      <c r="Q433" s="23"/>
      <c r="R433" s="23"/>
      <c r="S433" s="23"/>
      <c r="T433" s="23"/>
      <c r="U433" s="23"/>
    </row>
    <row r="434" spans="2:22" hidden="1">
      <c r="B434" s="34">
        <v>5.75</v>
      </c>
      <c r="C434" s="35">
        <v>99.548754249425059</v>
      </c>
      <c r="D434" s="35">
        <v>99.364095158515966</v>
      </c>
      <c r="E434" s="35">
        <v>99.179436067606872</v>
      </c>
      <c r="F434" s="35">
        <v>98.944776976697781</v>
      </c>
      <c r="G434" s="34">
        <v>3.875</v>
      </c>
      <c r="H434" s="35">
        <v>95.073628045157463</v>
      </c>
      <c r="I434" s="35">
        <v>95.031014408793823</v>
      </c>
      <c r="J434" s="35">
        <v>94.988400772430182</v>
      </c>
      <c r="K434" s="35">
        <v>94.945787136066556</v>
      </c>
      <c r="L434" s="34">
        <v>3.875</v>
      </c>
      <c r="M434" s="35">
        <v>95.570059863339281</v>
      </c>
      <c r="N434" s="35">
        <v>95.456423499702922</v>
      </c>
      <c r="O434" s="35">
        <v>95.342787136066562</v>
      </c>
      <c r="P434" s="47">
        <v>95.229150772430188</v>
      </c>
      <c r="Q434" s="23"/>
      <c r="R434" s="23"/>
      <c r="S434" s="23"/>
      <c r="T434" s="23"/>
      <c r="U434" s="23"/>
    </row>
    <row r="435" spans="2:22" hidden="1">
      <c r="B435" s="34">
        <v>5.875</v>
      </c>
      <c r="C435" s="35">
        <v>99.553221131837347</v>
      </c>
      <c r="D435" s="35">
        <v>99.368562040928254</v>
      </c>
      <c r="E435" s="35">
        <v>99.18390295001916</v>
      </c>
      <c r="F435" s="35">
        <v>98.949243859110069</v>
      </c>
      <c r="G435" s="34">
        <v>4</v>
      </c>
      <c r="H435" s="35">
        <v>95.65898098633393</v>
      </c>
      <c r="I435" s="35">
        <v>95.61636734997029</v>
      </c>
      <c r="J435" s="35">
        <v>95.573753713606649</v>
      </c>
      <c r="K435" s="35">
        <v>95.531140077243023</v>
      </c>
      <c r="L435" s="34">
        <v>4</v>
      </c>
      <c r="M435" s="35">
        <v>96.155412804515748</v>
      </c>
      <c r="N435" s="35">
        <v>96.041776440879389</v>
      </c>
      <c r="O435" s="35">
        <v>95.928140077243029</v>
      </c>
      <c r="P435" s="47">
        <v>95.814503713606655</v>
      </c>
      <c r="Q435" s="23"/>
      <c r="R435" s="23"/>
      <c r="S435" s="23"/>
      <c r="T435" s="23"/>
      <c r="U435" s="23"/>
      <c r="V435" s="23"/>
    </row>
    <row r="436" spans="2:22" hidden="1">
      <c r="B436" s="34">
        <v>5.99</v>
      </c>
      <c r="C436" s="35">
        <v>99.554946433001902</v>
      </c>
      <c r="D436" s="35">
        <v>99.370287342092809</v>
      </c>
      <c r="E436" s="35">
        <v>99.185628251183715</v>
      </c>
      <c r="F436" s="35">
        <v>98.950969160274624</v>
      </c>
      <c r="G436" s="34">
        <v>4.125</v>
      </c>
      <c r="H436" s="35">
        <v>96.217157456922166</v>
      </c>
      <c r="I436" s="35">
        <v>96.174543820558526</v>
      </c>
      <c r="J436" s="35">
        <v>96.131930184194886</v>
      </c>
      <c r="K436" s="35">
        <v>96.08931654783126</v>
      </c>
      <c r="L436" s="34">
        <v>4.125</v>
      </c>
      <c r="M436" s="35">
        <v>96.713589275103985</v>
      </c>
      <c r="N436" s="35">
        <v>96.599952911467625</v>
      </c>
      <c r="O436" s="35">
        <v>96.486316547831265</v>
      </c>
      <c r="P436" s="47">
        <v>96.372680184194891</v>
      </c>
      <c r="Q436" s="23"/>
      <c r="R436" s="23"/>
      <c r="S436" s="23"/>
      <c r="T436" s="23"/>
      <c r="U436" s="23"/>
      <c r="V436" s="23"/>
    </row>
    <row r="437" spans="2:22" hidden="1">
      <c r="B437" s="34">
        <v>6</v>
      </c>
      <c r="C437" s="35">
        <v>99.744946433001914</v>
      </c>
      <c r="D437" s="35">
        <v>99.56028734209282</v>
      </c>
      <c r="E437" s="35">
        <v>99.375628251183727</v>
      </c>
      <c r="F437" s="35">
        <v>99.140969160274636</v>
      </c>
      <c r="G437" s="34">
        <v>4.25</v>
      </c>
      <c r="H437" s="35">
        <v>96.164970291146759</v>
      </c>
      <c r="I437" s="35">
        <v>96.108152109328572</v>
      </c>
      <c r="J437" s="35">
        <v>96.051333927510399</v>
      </c>
      <c r="K437" s="35">
        <v>95.994515745692212</v>
      </c>
      <c r="L437" s="34">
        <v>4.25</v>
      </c>
      <c r="M437" s="35">
        <v>96.172765745692217</v>
      </c>
      <c r="N437" s="35">
        <v>96.059129382055858</v>
      </c>
      <c r="O437" s="35">
        <v>95.945493018419498</v>
      </c>
      <c r="P437" s="47">
        <v>95.831856654783124</v>
      </c>
      <c r="Q437" s="23"/>
      <c r="R437" s="23"/>
      <c r="S437" s="23"/>
      <c r="T437" s="23"/>
      <c r="U437" s="23"/>
    </row>
    <row r="438" spans="2:22" hidden="1">
      <c r="B438" s="34">
        <v>6.125</v>
      </c>
      <c r="C438" s="35">
        <v>100.04449267424242</v>
      </c>
      <c r="D438" s="35">
        <v>99.859833583333327</v>
      </c>
      <c r="E438" s="35">
        <v>99.675174492424233</v>
      </c>
      <c r="F438" s="35">
        <v>99.440515401515142</v>
      </c>
      <c r="G438" s="34">
        <v>4.375</v>
      </c>
      <c r="H438" s="35">
        <v>96.749764408793823</v>
      </c>
      <c r="I438" s="35">
        <v>96.692946226975636</v>
      </c>
      <c r="J438" s="35">
        <v>96.636128045157463</v>
      </c>
      <c r="K438" s="35">
        <v>96.579309863339276</v>
      </c>
      <c r="L438" s="34">
        <v>4.375</v>
      </c>
      <c r="M438" s="35">
        <v>96.757559863339281</v>
      </c>
      <c r="N438" s="35">
        <v>96.643923499702922</v>
      </c>
      <c r="O438" s="35">
        <v>96.530287136066562</v>
      </c>
      <c r="P438" s="47">
        <v>96.416650772430188</v>
      </c>
      <c r="Q438" s="23"/>
      <c r="R438" s="23"/>
      <c r="S438" s="23"/>
      <c r="T438" s="23"/>
      <c r="U438" s="23"/>
    </row>
    <row r="439" spans="2:22" hidden="1">
      <c r="B439" s="34">
        <v>6.25</v>
      </c>
      <c r="C439" s="35">
        <v>100.30579134343435</v>
      </c>
      <c r="D439" s="35">
        <v>100.12113225252526</v>
      </c>
      <c r="E439" s="35">
        <v>99.936473161616163</v>
      </c>
      <c r="F439" s="35">
        <v>99.701814070707073</v>
      </c>
      <c r="G439" s="34">
        <v>4.5</v>
      </c>
      <c r="H439" s="35">
        <v>97.33511734997029</v>
      </c>
      <c r="I439" s="35">
        <v>97.278299168152103</v>
      </c>
      <c r="J439" s="35">
        <v>97.22148098633393</v>
      </c>
      <c r="K439" s="35">
        <v>97.164662804515743</v>
      </c>
      <c r="L439" s="34">
        <v>4.5</v>
      </c>
      <c r="M439" s="35">
        <v>97.342912804515748</v>
      </c>
      <c r="N439" s="35">
        <v>97.229276440879389</v>
      </c>
      <c r="O439" s="35">
        <v>97.115640077243029</v>
      </c>
      <c r="P439" s="47">
        <v>97.002003713606655</v>
      </c>
      <c r="Q439" s="23"/>
      <c r="R439" s="23"/>
      <c r="S439" s="23"/>
      <c r="T439" s="23"/>
      <c r="U439" s="23"/>
    </row>
    <row r="440" spans="2:22" hidden="1">
      <c r="B440" s="34">
        <v>6.375</v>
      </c>
      <c r="C440" s="35">
        <v>100.33352378030303</v>
      </c>
      <c r="D440" s="35">
        <v>100.30511468939393</v>
      </c>
      <c r="E440" s="35">
        <v>100.27670559848484</v>
      </c>
      <c r="F440" s="35">
        <v>100.19829650757575</v>
      </c>
      <c r="G440" s="34">
        <v>4.625</v>
      </c>
      <c r="H440" s="35">
        <v>97.893293820558526</v>
      </c>
      <c r="I440" s="35">
        <v>97.836475638740339</v>
      </c>
      <c r="J440" s="35">
        <v>97.779657456922166</v>
      </c>
      <c r="K440" s="35">
        <v>97.722839275103979</v>
      </c>
      <c r="L440" s="34">
        <v>4.625</v>
      </c>
      <c r="M440" s="35">
        <v>97.901089275103985</v>
      </c>
      <c r="N440" s="35">
        <v>97.787452911467625</v>
      </c>
      <c r="O440" s="35">
        <v>97.673816547831265</v>
      </c>
      <c r="P440" s="47">
        <v>97.560180184194891</v>
      </c>
      <c r="Q440" s="23"/>
      <c r="R440" s="23"/>
      <c r="S440" s="23"/>
      <c r="T440" s="23"/>
      <c r="U440" s="23"/>
    </row>
    <row r="441" spans="2:22" hidden="1">
      <c r="B441" s="34">
        <v>6.5</v>
      </c>
      <c r="C441" s="35">
        <v>100.36995206060607</v>
      </c>
      <c r="D441" s="35">
        <v>100.34154296969697</v>
      </c>
      <c r="E441" s="35">
        <v>100.31313387878788</v>
      </c>
      <c r="F441" s="35">
        <v>100.23472478787879</v>
      </c>
      <c r="G441" s="34">
        <v>4.75</v>
      </c>
      <c r="H441" s="35">
        <v>97.738833927510399</v>
      </c>
      <c r="I441" s="35">
        <v>97.696220291146759</v>
      </c>
      <c r="J441" s="35">
        <v>97.653606654783118</v>
      </c>
      <c r="K441" s="35">
        <v>97.610993018419492</v>
      </c>
      <c r="L441" s="34">
        <v>4.75</v>
      </c>
      <c r="M441" s="35">
        <v>97.360265745692217</v>
      </c>
      <c r="N441" s="35">
        <v>97.246629382055858</v>
      </c>
      <c r="O441" s="35">
        <v>97.132993018419498</v>
      </c>
      <c r="P441" s="47">
        <v>96.969356654783127</v>
      </c>
      <c r="Q441" s="23"/>
      <c r="R441" s="23"/>
      <c r="S441" s="23"/>
      <c r="T441" s="23"/>
      <c r="U441" s="23"/>
    </row>
    <row r="442" spans="2:22" hidden="1">
      <c r="B442" s="34">
        <v>6.625</v>
      </c>
      <c r="C442" s="35">
        <v>100.54917750757576</v>
      </c>
      <c r="D442" s="35">
        <v>100.52076841666667</v>
      </c>
      <c r="E442" s="35">
        <v>100.49235932575758</v>
      </c>
      <c r="F442" s="35">
        <v>100.41395023484849</v>
      </c>
      <c r="G442" s="34">
        <v>4.875</v>
      </c>
      <c r="H442" s="35">
        <v>98.323628045157463</v>
      </c>
      <c r="I442" s="35">
        <v>98.281014408793823</v>
      </c>
      <c r="J442" s="35">
        <v>98.238400772430182</v>
      </c>
      <c r="K442" s="35">
        <v>98.195787136066556</v>
      </c>
      <c r="L442" s="34">
        <v>4.875</v>
      </c>
      <c r="M442" s="35">
        <v>97.945059863339281</v>
      </c>
      <c r="N442" s="35">
        <v>97.831423499702922</v>
      </c>
      <c r="O442" s="35">
        <v>97.717787136066562</v>
      </c>
      <c r="P442" s="47">
        <v>97.554150772430191</v>
      </c>
      <c r="Q442" s="23"/>
      <c r="R442" s="23"/>
      <c r="S442" s="23"/>
      <c r="T442" s="23"/>
    </row>
    <row r="443" spans="2:22" hidden="1">
      <c r="B443" s="34">
        <v>6.75</v>
      </c>
      <c r="C443" s="35">
        <v>100.93134592424242</v>
      </c>
      <c r="D443" s="35">
        <v>100.7821981969697</v>
      </c>
      <c r="E443" s="35">
        <v>100.63305046969697</v>
      </c>
      <c r="F443" s="35">
        <v>100.48390274242425</v>
      </c>
      <c r="G443" s="34">
        <v>5</v>
      </c>
      <c r="H443" s="35">
        <v>98.90898098633393</v>
      </c>
      <c r="I443" s="35">
        <v>98.86636734997029</v>
      </c>
      <c r="J443" s="35">
        <v>98.823753713606649</v>
      </c>
      <c r="K443" s="35">
        <v>98.781140077243023</v>
      </c>
      <c r="L443" s="34">
        <v>5</v>
      </c>
      <c r="M443" s="35">
        <v>98.530412804515748</v>
      </c>
      <c r="N443" s="35">
        <v>98.416776440879389</v>
      </c>
      <c r="O443" s="35">
        <v>98.303140077243029</v>
      </c>
      <c r="P443" s="47">
        <v>98.139503713606658</v>
      </c>
      <c r="Q443" s="23"/>
      <c r="R443" s="23"/>
      <c r="S443" s="23"/>
      <c r="T443" s="23"/>
    </row>
    <row r="444" spans="2:22" hidden="1">
      <c r="B444" s="34">
        <v>6.875</v>
      </c>
      <c r="C444" s="35">
        <v>100.93614187121212</v>
      </c>
      <c r="D444" s="35">
        <v>100.7869941439394</v>
      </c>
      <c r="E444" s="35">
        <v>100.63784641666666</v>
      </c>
      <c r="F444" s="35">
        <v>100.48869868939394</v>
      </c>
      <c r="G444" s="34">
        <v>5.125</v>
      </c>
      <c r="H444" s="35">
        <v>100.26715745692216</v>
      </c>
      <c r="I444" s="35">
        <v>100.22454382055852</v>
      </c>
      <c r="J444" s="35">
        <v>100.18193018419488</v>
      </c>
      <c r="K444" s="35">
        <v>100.13931654783126</v>
      </c>
      <c r="L444" s="34">
        <v>5.125</v>
      </c>
      <c r="M444" s="35">
        <v>99.888589275103982</v>
      </c>
      <c r="N444" s="35">
        <v>99.774952911467622</v>
      </c>
      <c r="O444" s="35">
        <v>99.661316547831262</v>
      </c>
      <c r="P444" s="47">
        <v>99.497680184194891</v>
      </c>
      <c r="Q444" s="23"/>
      <c r="R444" s="23"/>
      <c r="S444" s="23"/>
      <c r="T444" s="23"/>
    </row>
    <row r="445" spans="2:22" hidden="1">
      <c r="B445" s="34">
        <v>6.99</v>
      </c>
      <c r="C445" s="35">
        <v>100.95406315151514</v>
      </c>
      <c r="D445" s="35">
        <v>100.80491542424242</v>
      </c>
      <c r="E445" s="35">
        <v>100.65576769696969</v>
      </c>
      <c r="F445" s="35">
        <v>100.50661996969697</v>
      </c>
      <c r="G445" s="34" t="s">
        <v>50</v>
      </c>
      <c r="H445" s="35" t="s">
        <v>50</v>
      </c>
      <c r="I445" s="35" t="s">
        <v>50</v>
      </c>
      <c r="J445" s="35" t="s">
        <v>50</v>
      </c>
      <c r="K445" s="35" t="s">
        <v>50</v>
      </c>
      <c r="L445" s="34" t="s">
        <v>50</v>
      </c>
      <c r="M445" s="35" t="s">
        <v>50</v>
      </c>
      <c r="N445" s="35" t="s">
        <v>50</v>
      </c>
      <c r="O445" s="35" t="s">
        <v>50</v>
      </c>
      <c r="P445" s="47" t="s">
        <v>50</v>
      </c>
      <c r="Q445" s="23"/>
      <c r="R445" s="23"/>
      <c r="S445" s="23"/>
    </row>
    <row r="446" spans="2:22" hidden="1">
      <c r="B446" s="34">
        <v>7</v>
      </c>
      <c r="C446" s="35">
        <v>101.06906315151514</v>
      </c>
      <c r="D446" s="35">
        <v>100.91991542424242</v>
      </c>
      <c r="E446" s="35">
        <v>100.77076769696968</v>
      </c>
      <c r="F446" s="35">
        <v>100.62161996969697</v>
      </c>
      <c r="G446" s="34" t="s">
        <v>50</v>
      </c>
      <c r="H446" s="35" t="s">
        <v>50</v>
      </c>
      <c r="I446" s="35" t="s">
        <v>50</v>
      </c>
      <c r="J446" s="35" t="s">
        <v>50</v>
      </c>
      <c r="K446" s="35" t="s">
        <v>50</v>
      </c>
      <c r="L446" s="34" t="s">
        <v>50</v>
      </c>
      <c r="M446" s="35" t="s">
        <v>50</v>
      </c>
      <c r="N446" s="35" t="s">
        <v>50</v>
      </c>
      <c r="O446" s="35" t="s">
        <v>50</v>
      </c>
      <c r="P446" s="47" t="s">
        <v>50</v>
      </c>
      <c r="Q446" s="23"/>
      <c r="R446" s="23"/>
      <c r="S446" s="23"/>
    </row>
    <row r="447" spans="2:22" ht="15.75" hidden="1" thickBot="1">
      <c r="B447" s="38">
        <v>7.125</v>
      </c>
      <c r="C447" s="39">
        <v>101.15304059848484</v>
      </c>
      <c r="D447" s="39">
        <v>101.00389287121212</v>
      </c>
      <c r="E447" s="39">
        <v>100.85474514393938</v>
      </c>
      <c r="F447" s="205">
        <v>100.70559741666666</v>
      </c>
      <c r="G447" s="38" t="s">
        <v>50</v>
      </c>
      <c r="H447" s="39" t="s">
        <v>50</v>
      </c>
      <c r="I447" s="39" t="s">
        <v>50</v>
      </c>
      <c r="J447" s="39" t="s">
        <v>50</v>
      </c>
      <c r="K447" s="205" t="s">
        <v>50</v>
      </c>
      <c r="L447" s="38" t="s">
        <v>50</v>
      </c>
      <c r="M447" s="39" t="s">
        <v>50</v>
      </c>
      <c r="N447" s="39" t="s">
        <v>50</v>
      </c>
      <c r="O447" s="39" t="s">
        <v>50</v>
      </c>
      <c r="P447" s="205" t="s">
        <v>50</v>
      </c>
      <c r="Q447" s="23"/>
      <c r="R447" s="23"/>
      <c r="S447" s="23"/>
    </row>
    <row r="448" spans="2:22" hidden="1">
      <c r="B448" s="19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2"/>
    </row>
    <row r="449" spans="2:21" ht="15.75" hidden="1" customHeight="1">
      <c r="B449" s="1793" t="s">
        <v>243</v>
      </c>
      <c r="C449" s="1794"/>
      <c r="D449" s="1794"/>
      <c r="E449" s="1794"/>
      <c r="F449" s="1795"/>
      <c r="G449" s="1793" t="s">
        <v>244</v>
      </c>
      <c r="H449" s="1794"/>
      <c r="I449" s="1794"/>
      <c r="J449" s="1794"/>
      <c r="K449" s="1795"/>
      <c r="L449" s="21"/>
      <c r="M449" s="21"/>
      <c r="N449" s="21"/>
      <c r="O449" s="21"/>
      <c r="P449" s="22"/>
    </row>
    <row r="450" spans="2:21" ht="15.75" hidden="1" customHeight="1">
      <c r="B450" s="24" t="s">
        <v>17</v>
      </c>
      <c r="C450" s="25" t="s">
        <v>18</v>
      </c>
      <c r="D450" s="26" t="s">
        <v>19</v>
      </c>
      <c r="E450" s="27" t="s">
        <v>20</v>
      </c>
      <c r="F450" s="28" t="s">
        <v>21</v>
      </c>
      <c r="G450" s="24" t="s">
        <v>17</v>
      </c>
      <c r="H450" s="25" t="s">
        <v>18</v>
      </c>
      <c r="I450" s="26" t="s">
        <v>19</v>
      </c>
      <c r="J450" s="27" t="s">
        <v>20</v>
      </c>
      <c r="K450" s="28" t="s">
        <v>21</v>
      </c>
      <c r="L450" s="21"/>
      <c r="M450" s="21"/>
      <c r="N450" s="21"/>
      <c r="O450" s="21"/>
      <c r="P450" s="22"/>
    </row>
    <row r="451" spans="2:21" ht="15.75" hidden="1" customHeight="1">
      <c r="B451" s="1804" t="s">
        <v>245</v>
      </c>
      <c r="C451" s="1805"/>
      <c r="D451" s="1805"/>
      <c r="E451" s="1805"/>
      <c r="F451" s="1806"/>
      <c r="G451" s="1804" t="s">
        <v>245</v>
      </c>
      <c r="H451" s="1805"/>
      <c r="I451" s="1805"/>
      <c r="J451" s="1805"/>
      <c r="K451" s="1806"/>
      <c r="L451" s="21"/>
      <c r="M451" s="21"/>
      <c r="N451" s="21"/>
      <c r="O451" s="21"/>
      <c r="P451" s="22"/>
      <c r="Q451" s="23"/>
      <c r="R451" s="23"/>
    </row>
    <row r="452" spans="2:21" ht="15" hidden="1" customHeight="1">
      <c r="B452" s="1807"/>
      <c r="C452" s="1808"/>
      <c r="D452" s="1808"/>
      <c r="E452" s="1808"/>
      <c r="F452" s="1809"/>
      <c r="G452" s="1807"/>
      <c r="H452" s="1808"/>
      <c r="I452" s="1808"/>
      <c r="J452" s="1808"/>
      <c r="K452" s="1809"/>
      <c r="L452" s="21"/>
      <c r="M452" s="21"/>
      <c r="N452" s="21"/>
      <c r="O452" s="21"/>
      <c r="P452" s="22"/>
      <c r="Q452" s="23"/>
      <c r="R452" s="23"/>
      <c r="U452" s="23"/>
    </row>
    <row r="453" spans="2:21" ht="15" hidden="1" customHeight="1">
      <c r="B453" s="1807"/>
      <c r="C453" s="1808"/>
      <c r="D453" s="1808"/>
      <c r="E453" s="1808"/>
      <c r="F453" s="1809"/>
      <c r="G453" s="1807"/>
      <c r="H453" s="1808"/>
      <c r="I453" s="1808"/>
      <c r="J453" s="1808"/>
      <c r="K453" s="1809"/>
      <c r="L453" s="21"/>
      <c r="M453" s="21"/>
      <c r="N453" s="21"/>
      <c r="O453" s="21"/>
      <c r="P453" s="22"/>
      <c r="Q453" s="23"/>
      <c r="R453" s="23"/>
      <c r="U453" s="23"/>
    </row>
    <row r="454" spans="2:21" ht="15" hidden="1" customHeight="1">
      <c r="B454" s="1807"/>
      <c r="C454" s="1808"/>
      <c r="D454" s="1808"/>
      <c r="E454" s="1808"/>
      <c r="F454" s="1809"/>
      <c r="G454" s="1807"/>
      <c r="H454" s="1808"/>
      <c r="I454" s="1808"/>
      <c r="J454" s="1808"/>
      <c r="K454" s="1809"/>
      <c r="L454" s="21"/>
      <c r="M454" s="21"/>
      <c r="N454" s="21"/>
      <c r="O454" s="21"/>
      <c r="P454" s="22"/>
      <c r="Q454" s="23"/>
      <c r="R454" s="23"/>
      <c r="U454" s="23"/>
    </row>
    <row r="455" spans="2:21" ht="15" hidden="1" customHeight="1">
      <c r="B455" s="1807"/>
      <c r="C455" s="1808"/>
      <c r="D455" s="1808"/>
      <c r="E455" s="1808"/>
      <c r="F455" s="1809"/>
      <c r="G455" s="1807"/>
      <c r="H455" s="1808"/>
      <c r="I455" s="1808"/>
      <c r="J455" s="1808"/>
      <c r="K455" s="1809"/>
      <c r="L455" s="21"/>
      <c r="M455" s="21"/>
      <c r="N455" s="21"/>
      <c r="O455" s="21"/>
      <c r="P455" s="22"/>
      <c r="Q455" s="23"/>
      <c r="R455" s="23"/>
      <c r="U455" s="23"/>
    </row>
    <row r="456" spans="2:21" ht="15" hidden="1" customHeight="1">
      <c r="B456" s="1807"/>
      <c r="C456" s="1808"/>
      <c r="D456" s="1808"/>
      <c r="E456" s="1808"/>
      <c r="F456" s="1809"/>
      <c r="G456" s="1807"/>
      <c r="H456" s="1808"/>
      <c r="I456" s="1808"/>
      <c r="J456" s="1808"/>
      <c r="K456" s="1809"/>
      <c r="L456" s="21"/>
      <c r="M456" s="21"/>
      <c r="N456" s="21"/>
      <c r="O456" s="21"/>
      <c r="P456" s="22"/>
      <c r="Q456" s="23"/>
      <c r="R456" s="23"/>
      <c r="U456" s="23"/>
    </row>
    <row r="457" spans="2:21" ht="15" hidden="1" customHeight="1">
      <c r="B457" s="1807"/>
      <c r="C457" s="1808"/>
      <c r="D457" s="1808"/>
      <c r="E457" s="1808"/>
      <c r="F457" s="1809"/>
      <c r="G457" s="1807"/>
      <c r="H457" s="1808"/>
      <c r="I457" s="1808"/>
      <c r="J457" s="1808"/>
      <c r="K457" s="1809"/>
      <c r="L457" s="21"/>
      <c r="M457" s="21"/>
      <c r="N457" s="21"/>
      <c r="O457" s="21"/>
      <c r="P457" s="22"/>
      <c r="Q457" s="23"/>
      <c r="R457" s="23"/>
      <c r="U457" s="23"/>
    </row>
    <row r="458" spans="2:21" ht="15" hidden="1" customHeight="1">
      <c r="B458" s="1807"/>
      <c r="C458" s="1808"/>
      <c r="D458" s="1808"/>
      <c r="E458" s="1808"/>
      <c r="F458" s="1809"/>
      <c r="G458" s="1807"/>
      <c r="H458" s="1808"/>
      <c r="I458" s="1808"/>
      <c r="J458" s="1808"/>
      <c r="K458" s="1809"/>
      <c r="L458" s="21"/>
      <c r="M458" s="21"/>
      <c r="N458" s="21"/>
      <c r="O458" s="21"/>
      <c r="P458" s="22"/>
      <c r="Q458" s="23"/>
      <c r="R458" s="23"/>
      <c r="U458" s="23"/>
    </row>
    <row r="459" spans="2:21" ht="15" hidden="1" customHeight="1">
      <c r="B459" s="1807"/>
      <c r="C459" s="1808"/>
      <c r="D459" s="1808"/>
      <c r="E459" s="1808"/>
      <c r="F459" s="1809"/>
      <c r="G459" s="1807"/>
      <c r="H459" s="1808"/>
      <c r="I459" s="1808"/>
      <c r="J459" s="1808"/>
      <c r="K459" s="1809"/>
      <c r="L459" s="21"/>
      <c r="M459" s="21"/>
      <c r="N459" s="21"/>
      <c r="O459" s="21"/>
      <c r="P459" s="22"/>
      <c r="Q459" s="23"/>
      <c r="R459" s="23"/>
      <c r="U459" s="23"/>
    </row>
    <row r="460" spans="2:21" ht="15" hidden="1" customHeight="1">
      <c r="B460" s="1807"/>
      <c r="C460" s="1808"/>
      <c r="D460" s="1808"/>
      <c r="E460" s="1808"/>
      <c r="F460" s="1809"/>
      <c r="G460" s="1807"/>
      <c r="H460" s="1808"/>
      <c r="I460" s="1808"/>
      <c r="J460" s="1808"/>
      <c r="K460" s="1809"/>
      <c r="L460" s="21"/>
      <c r="M460" s="21"/>
      <c r="N460" s="21"/>
      <c r="O460" s="21"/>
      <c r="P460" s="22"/>
      <c r="Q460" s="23"/>
      <c r="R460" s="23"/>
      <c r="U460" s="23"/>
    </row>
    <row r="461" spans="2:21" ht="15" hidden="1" customHeight="1">
      <c r="B461" s="1807"/>
      <c r="C461" s="1808"/>
      <c r="D461" s="1808"/>
      <c r="E461" s="1808"/>
      <c r="F461" s="1809"/>
      <c r="G461" s="1807"/>
      <c r="H461" s="1808"/>
      <c r="I461" s="1808"/>
      <c r="J461" s="1808"/>
      <c r="K461" s="1809"/>
      <c r="L461" s="21"/>
      <c r="M461" s="21"/>
      <c r="N461" s="21"/>
      <c r="O461" s="21"/>
      <c r="P461" s="22"/>
      <c r="Q461" s="23"/>
      <c r="R461" s="23"/>
      <c r="U461" s="23"/>
    </row>
    <row r="462" spans="2:21" ht="15" hidden="1" customHeight="1">
      <c r="B462" s="1807"/>
      <c r="C462" s="1808"/>
      <c r="D462" s="1808"/>
      <c r="E462" s="1808"/>
      <c r="F462" s="1809"/>
      <c r="G462" s="1807"/>
      <c r="H462" s="1808"/>
      <c r="I462" s="1808"/>
      <c r="J462" s="1808"/>
      <c r="K462" s="1809"/>
      <c r="L462" s="21"/>
      <c r="M462" s="21"/>
      <c r="N462" s="21"/>
      <c r="O462" s="21"/>
      <c r="P462" s="22"/>
      <c r="Q462" s="23"/>
      <c r="R462" s="23"/>
      <c r="U462" s="23"/>
    </row>
    <row r="463" spans="2:21" ht="15" hidden="1" customHeight="1">
      <c r="B463" s="1807"/>
      <c r="C463" s="1808"/>
      <c r="D463" s="1808"/>
      <c r="E463" s="1808"/>
      <c r="F463" s="1809"/>
      <c r="G463" s="1807"/>
      <c r="H463" s="1808"/>
      <c r="I463" s="1808"/>
      <c r="J463" s="1808"/>
      <c r="K463" s="1809"/>
      <c r="L463" s="21"/>
      <c r="M463" s="21"/>
      <c r="N463" s="21"/>
      <c r="O463" s="21"/>
      <c r="P463" s="22"/>
      <c r="Q463" s="23"/>
      <c r="R463" s="23"/>
      <c r="U463" s="23"/>
    </row>
    <row r="464" spans="2:21" ht="15" hidden="1" customHeight="1">
      <c r="B464" s="1807"/>
      <c r="C464" s="1808"/>
      <c r="D464" s="1808"/>
      <c r="E464" s="1808"/>
      <c r="F464" s="1809"/>
      <c r="G464" s="1807"/>
      <c r="H464" s="1808"/>
      <c r="I464" s="1808"/>
      <c r="J464" s="1808"/>
      <c r="K464" s="1809"/>
      <c r="L464" s="21"/>
      <c r="M464" s="21"/>
      <c r="N464" s="21"/>
      <c r="O464" s="21"/>
      <c r="P464" s="22"/>
      <c r="Q464" s="23"/>
      <c r="R464" s="23"/>
    </row>
    <row r="465" spans="2:18" ht="15" hidden="1" customHeight="1">
      <c r="B465" s="1807"/>
      <c r="C465" s="1808"/>
      <c r="D465" s="1808"/>
      <c r="E465" s="1808"/>
      <c r="F465" s="1809"/>
      <c r="G465" s="1807"/>
      <c r="H465" s="1808"/>
      <c r="I465" s="1808"/>
      <c r="J465" s="1808"/>
      <c r="K465" s="1809"/>
      <c r="L465" s="21"/>
      <c r="M465" s="21"/>
      <c r="N465" s="21"/>
      <c r="O465" s="21"/>
      <c r="P465" s="22"/>
      <c r="Q465" s="23"/>
      <c r="R465" s="23"/>
    </row>
    <row r="466" spans="2:18" ht="15" hidden="1" customHeight="1">
      <c r="B466" s="1807"/>
      <c r="C466" s="1808"/>
      <c r="D466" s="1808"/>
      <c r="E466" s="1808"/>
      <c r="F466" s="1809"/>
      <c r="G466" s="1807"/>
      <c r="H466" s="1808"/>
      <c r="I466" s="1808"/>
      <c r="J466" s="1808"/>
      <c r="K466" s="1809"/>
      <c r="L466" s="21"/>
      <c r="M466" s="21"/>
      <c r="N466" s="21"/>
      <c r="O466" s="21"/>
      <c r="P466" s="22"/>
      <c r="Q466" s="23"/>
      <c r="R466" s="23"/>
    </row>
    <row r="467" spans="2:18" ht="15" hidden="1" customHeight="1">
      <c r="B467" s="1807"/>
      <c r="C467" s="1808"/>
      <c r="D467" s="1808"/>
      <c r="E467" s="1808"/>
      <c r="F467" s="1809"/>
      <c r="G467" s="1807"/>
      <c r="H467" s="1808"/>
      <c r="I467" s="1808"/>
      <c r="J467" s="1808"/>
      <c r="K467" s="1809"/>
      <c r="L467" s="21"/>
      <c r="M467" s="21"/>
      <c r="N467" s="21"/>
      <c r="O467" s="21"/>
      <c r="P467" s="22"/>
      <c r="Q467" s="23"/>
      <c r="R467" s="23"/>
    </row>
    <row r="468" spans="2:18" ht="15" hidden="1" customHeight="1">
      <c r="B468" s="1807"/>
      <c r="C468" s="1808"/>
      <c r="D468" s="1808"/>
      <c r="E468" s="1808"/>
      <c r="F468" s="1809"/>
      <c r="G468" s="1807"/>
      <c r="H468" s="1808"/>
      <c r="I468" s="1808"/>
      <c r="J468" s="1808"/>
      <c r="K468" s="1809"/>
      <c r="L468" s="21"/>
      <c r="M468" s="21"/>
      <c r="N468" s="21"/>
      <c r="O468" s="21"/>
      <c r="P468" s="22"/>
      <c r="Q468" s="23"/>
      <c r="R468" s="23"/>
    </row>
    <row r="469" spans="2:18" ht="15.75" hidden="1" customHeight="1">
      <c r="B469" s="1810"/>
      <c r="C469" s="1811"/>
      <c r="D469" s="1811"/>
      <c r="E469" s="1811"/>
      <c r="F469" s="1812"/>
      <c r="G469" s="1810"/>
      <c r="H469" s="1811"/>
      <c r="I469" s="1811"/>
      <c r="J469" s="1811"/>
      <c r="K469" s="1812"/>
      <c r="L469" s="21"/>
      <c r="M469" s="21"/>
      <c r="N469" s="21"/>
      <c r="O469" s="21"/>
      <c r="P469" s="22"/>
    </row>
    <row r="470" spans="2:18" ht="34.5" hidden="1" thickBot="1">
      <c r="B470" s="1623" t="s">
        <v>246</v>
      </c>
      <c r="C470" s="1624"/>
      <c r="D470" s="1624"/>
      <c r="E470" s="1624"/>
      <c r="F470" s="1624"/>
      <c r="G470" s="1624"/>
      <c r="H470" s="1624"/>
      <c r="I470" s="1624"/>
      <c r="J470" s="1624"/>
      <c r="K470" s="1624"/>
      <c r="L470" s="1624"/>
      <c r="M470" s="1624"/>
      <c r="N470" s="1624"/>
      <c r="O470" s="1624"/>
      <c r="P470" s="1625"/>
    </row>
    <row r="471" spans="2:18" hidden="1">
      <c r="G471" s="46"/>
      <c r="H471" s="46"/>
      <c r="I471" s="46"/>
      <c r="J471" s="46"/>
      <c r="K471" s="46"/>
      <c r="L471" s="46"/>
      <c r="M471" s="46"/>
      <c r="N471" s="46"/>
      <c r="O471" s="46"/>
      <c r="P471" s="213"/>
    </row>
    <row r="472" spans="2:18" ht="16.5" hidden="1" thickBot="1">
      <c r="B472" s="1603" t="s">
        <v>247</v>
      </c>
      <c r="C472" s="1604"/>
      <c r="D472" s="1605"/>
      <c r="E472" s="1606" t="s">
        <v>248</v>
      </c>
      <c r="F472" s="1607"/>
      <c r="G472" s="1608"/>
      <c r="H472" s="1606" t="s">
        <v>249</v>
      </c>
      <c r="I472" s="1607"/>
      <c r="J472" s="1608"/>
      <c r="K472" s="1606" t="s">
        <v>122</v>
      </c>
      <c r="L472" s="1607"/>
      <c r="M472" s="1608"/>
      <c r="N472" s="1609" t="s">
        <v>170</v>
      </c>
      <c r="O472" s="1609"/>
      <c r="P472" s="1610"/>
    </row>
    <row r="473" spans="2:18" hidden="1">
      <c r="B473" s="1590" t="s">
        <v>250</v>
      </c>
      <c r="C473" s="1591"/>
      <c r="D473" s="214">
        <v>0.125</v>
      </c>
      <c r="E473" s="1601" t="s">
        <v>251</v>
      </c>
      <c r="F473" s="1601"/>
      <c r="G473" s="215">
        <v>0.25</v>
      </c>
      <c r="H473" s="1602" t="s">
        <v>252</v>
      </c>
      <c r="I473" s="1601"/>
      <c r="J473" s="216">
        <v>-0.25</v>
      </c>
      <c r="K473" s="1602" t="s">
        <v>253</v>
      </c>
      <c r="L473" s="1601"/>
      <c r="M473" s="217">
        <v>-0.5</v>
      </c>
      <c r="N473" s="1813" t="s">
        <v>130</v>
      </c>
      <c r="O473" s="1813"/>
      <c r="P473" s="1814"/>
    </row>
    <row r="474" spans="2:18" hidden="1">
      <c r="B474" s="1590" t="s">
        <v>254</v>
      </c>
      <c r="C474" s="1591"/>
      <c r="D474" s="214">
        <v>-0.375</v>
      </c>
      <c r="E474" s="1590" t="s">
        <v>68</v>
      </c>
      <c r="F474" s="1591"/>
      <c r="G474" s="218">
        <v>0.15</v>
      </c>
      <c r="H474" s="1590" t="s">
        <v>255</v>
      </c>
      <c r="I474" s="1591"/>
      <c r="J474" s="218">
        <v>-1</v>
      </c>
      <c r="K474" s="1590" t="s">
        <v>256</v>
      </c>
      <c r="L474" s="1591"/>
      <c r="M474" s="214">
        <v>-1</v>
      </c>
      <c r="N474" s="219"/>
      <c r="O474" s="165" t="s">
        <v>135</v>
      </c>
      <c r="P474" s="166" t="s">
        <v>136</v>
      </c>
    </row>
    <row r="475" spans="2:18" hidden="1">
      <c r="B475" s="1590" t="s">
        <v>257</v>
      </c>
      <c r="C475" s="1591"/>
      <c r="D475" s="214">
        <v>-0.75</v>
      </c>
      <c r="E475" s="1590" t="s">
        <v>258</v>
      </c>
      <c r="F475" s="1591"/>
      <c r="G475" s="218">
        <v>0</v>
      </c>
      <c r="H475" s="1611" t="s">
        <v>259</v>
      </c>
      <c r="I475" s="1612"/>
      <c r="J475" s="218">
        <v>-2.25</v>
      </c>
      <c r="K475" s="1590" t="s">
        <v>260</v>
      </c>
      <c r="L475" s="1591"/>
      <c r="M475" s="214">
        <v>0</v>
      </c>
      <c r="N475" s="220" t="s">
        <v>141</v>
      </c>
      <c r="O475" s="167" t="s">
        <v>65</v>
      </c>
      <c r="P475" s="221">
        <v>-0.375</v>
      </c>
    </row>
    <row r="476" spans="2:18" hidden="1">
      <c r="B476" s="1598" t="s">
        <v>117</v>
      </c>
      <c r="C476" s="1599"/>
      <c r="D476" s="1600"/>
      <c r="E476" s="1577" t="s">
        <v>166</v>
      </c>
      <c r="F476" s="1578"/>
      <c r="G476" s="218">
        <v>-0.25</v>
      </c>
      <c r="H476" s="1590" t="s">
        <v>261</v>
      </c>
      <c r="I476" s="1591"/>
      <c r="J476" s="214">
        <v>-1.25</v>
      </c>
      <c r="K476" s="1590" t="s">
        <v>262</v>
      </c>
      <c r="L476" s="1591"/>
      <c r="M476" s="214">
        <v>-1.25</v>
      </c>
      <c r="N476" s="220"/>
      <c r="O476" s="167"/>
      <c r="P476" s="221"/>
    </row>
    <row r="477" spans="2:18" ht="15" hidden="1" customHeight="1">
      <c r="B477" s="1603" t="s">
        <v>263</v>
      </c>
      <c r="C477" s="1604"/>
      <c r="D477" s="1605"/>
      <c r="E477" s="1577" t="s">
        <v>167</v>
      </c>
      <c r="F477" s="1578"/>
      <c r="G477" s="222">
        <v>-0.5</v>
      </c>
      <c r="H477" s="223"/>
      <c r="I477" s="224"/>
      <c r="J477" s="224"/>
      <c r="K477" s="1590" t="s">
        <v>264</v>
      </c>
      <c r="L477" s="1591"/>
      <c r="M477" s="214">
        <v>-0.5</v>
      </c>
      <c r="N477" s="220"/>
      <c r="O477" s="167"/>
      <c r="P477" s="221"/>
    </row>
    <row r="478" spans="2:18" ht="15" hidden="1" customHeight="1">
      <c r="B478" s="1575" t="s">
        <v>265</v>
      </c>
      <c r="C478" s="1576"/>
      <c r="D478" s="225">
        <v>0.02</v>
      </c>
      <c r="E478" s="1577" t="s">
        <v>168</v>
      </c>
      <c r="F478" s="1578"/>
      <c r="G478" s="222">
        <v>-1.25</v>
      </c>
      <c r="H478" s="223"/>
      <c r="I478" s="224"/>
      <c r="J478" s="224"/>
      <c r="K478" s="1590" t="s">
        <v>266</v>
      </c>
      <c r="L478" s="1591"/>
      <c r="M478" s="214">
        <v>-0.25</v>
      </c>
      <c r="N478" s="226"/>
      <c r="O478" s="167"/>
      <c r="P478" s="221"/>
    </row>
    <row r="479" spans="2:18" ht="15" hidden="1" customHeight="1">
      <c r="B479" s="1575" t="s">
        <v>267</v>
      </c>
      <c r="C479" s="1576"/>
      <c r="D479" s="225">
        <v>0.02</v>
      </c>
      <c r="E479" s="1577" t="s">
        <v>268</v>
      </c>
      <c r="F479" s="1578"/>
      <c r="G479" s="222">
        <v>-1.5</v>
      </c>
      <c r="H479" s="223"/>
      <c r="I479" s="224"/>
      <c r="J479" s="224"/>
      <c r="K479" s="1590" t="s">
        <v>269</v>
      </c>
      <c r="L479" s="1591"/>
      <c r="M479" s="214">
        <v>-0.5</v>
      </c>
      <c r="N479" s="226"/>
      <c r="O479" s="167"/>
      <c r="P479" s="221"/>
    </row>
    <row r="480" spans="2:18" ht="18" hidden="1" customHeight="1">
      <c r="B480" s="1575" t="s">
        <v>270</v>
      </c>
      <c r="C480" s="1576"/>
      <c r="D480" s="227" t="s">
        <v>271</v>
      </c>
      <c r="E480" s="1577" t="s">
        <v>272</v>
      </c>
      <c r="F480" s="1578"/>
      <c r="G480" s="218">
        <v>-3</v>
      </c>
      <c r="H480" s="228"/>
      <c r="I480" s="229"/>
      <c r="J480" s="229"/>
      <c r="K480" s="1590" t="s">
        <v>273</v>
      </c>
      <c r="L480" s="1591"/>
      <c r="M480" s="214">
        <v>0</v>
      </c>
      <c r="N480" s="226"/>
      <c r="O480" s="167"/>
      <c r="P480" s="221"/>
    </row>
    <row r="481" spans="2:16" ht="25.5" hidden="1" customHeight="1">
      <c r="B481" s="1575" t="s">
        <v>274</v>
      </c>
      <c r="C481" s="1576"/>
      <c r="D481" s="230" t="s">
        <v>275</v>
      </c>
      <c r="E481" s="1577" t="s">
        <v>276</v>
      </c>
      <c r="F481" s="1578"/>
      <c r="G481" s="218">
        <v>-10</v>
      </c>
      <c r="H481" s="1579" t="s">
        <v>227</v>
      </c>
      <c r="I481" s="1580"/>
      <c r="J481" s="1580"/>
      <c r="K481" s="1581" t="s">
        <v>277</v>
      </c>
      <c r="L481" s="1582"/>
      <c r="M481" s="1583">
        <v>-0.25</v>
      </c>
      <c r="N481" s="123"/>
      <c r="O481" s="167"/>
      <c r="P481" s="168"/>
    </row>
    <row r="482" spans="2:16" ht="18.75" hidden="1">
      <c r="B482" s="1584" t="s">
        <v>278</v>
      </c>
      <c r="C482" s="1585"/>
      <c r="D482" s="1586"/>
      <c r="E482" s="1590"/>
      <c r="F482" s="1591"/>
      <c r="G482" s="218"/>
      <c r="H482" s="1592" t="s">
        <v>279</v>
      </c>
      <c r="I482" s="1593"/>
      <c r="J482" s="1594"/>
      <c r="K482" s="1581"/>
      <c r="L482" s="1582"/>
      <c r="M482" s="1583"/>
      <c r="N482" s="123"/>
      <c r="O482" s="124" t="s">
        <v>147</v>
      </c>
      <c r="P482" s="125"/>
    </row>
    <row r="483" spans="2:16" ht="15" hidden="1" customHeight="1">
      <c r="B483" s="1584"/>
      <c r="C483" s="1585"/>
      <c r="D483" s="1586"/>
      <c r="E483" s="223"/>
      <c r="F483" s="231"/>
      <c r="G483" s="218"/>
      <c r="H483" s="1595" t="s">
        <v>280</v>
      </c>
      <c r="I483" s="1596"/>
      <c r="J483" s="1597"/>
      <c r="K483" s="1590" t="s">
        <v>281</v>
      </c>
      <c r="L483" s="1591"/>
      <c r="M483" s="214">
        <v>-0.5</v>
      </c>
      <c r="N483" s="232"/>
      <c r="O483" s="232"/>
      <c r="P483" s="233"/>
    </row>
    <row r="484" spans="2:16" ht="15" hidden="1" customHeight="1">
      <c r="B484" s="1584"/>
      <c r="C484" s="1585"/>
      <c r="D484" s="1586"/>
      <c r="E484" s="223"/>
      <c r="F484" s="231"/>
      <c r="G484" s="234"/>
      <c r="H484" s="1574" t="s">
        <v>282</v>
      </c>
      <c r="I484" s="1574"/>
      <c r="J484" s="1574"/>
      <c r="K484" s="235"/>
      <c r="L484" s="231"/>
      <c r="M484" s="236"/>
      <c r="N484" s="232"/>
      <c r="O484" s="232"/>
      <c r="P484" s="233"/>
    </row>
    <row r="485" spans="2:16" ht="15" hidden="1" customHeight="1">
      <c r="B485" s="1587"/>
      <c r="C485" s="1588"/>
      <c r="D485" s="1589"/>
      <c r="E485" s="237"/>
      <c r="F485" s="238"/>
      <c r="G485" s="239"/>
      <c r="H485" s="229"/>
      <c r="I485" s="229"/>
      <c r="J485" s="229"/>
      <c r="K485" s="237"/>
      <c r="L485" s="240"/>
      <c r="M485" s="239"/>
      <c r="N485" s="241"/>
      <c r="O485" s="241"/>
      <c r="P485" s="242"/>
    </row>
    <row r="486" spans="2:16" hidden="1"/>
    <row r="487" spans="2:16" hidden="1"/>
    <row r="488" spans="2:16" hidden="1"/>
    <row r="489" spans="2:16" hidden="1"/>
    <row r="490" spans="2:16" hidden="1"/>
    <row r="491" spans="2:16" hidden="1"/>
    <row r="492" spans="2:16" hidden="1"/>
    <row r="493" spans="2:16" hidden="1"/>
    <row r="494" spans="2:16" hidden="1"/>
    <row r="495" spans="2:16" hidden="1"/>
    <row r="496" spans="2:1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</sheetData>
  <mergeCells count="347">
    <mergeCell ref="B7:P7"/>
    <mergeCell ref="B9:F9"/>
    <mergeCell ref="G9:K9"/>
    <mergeCell ref="L9:P9"/>
    <mergeCell ref="B31:F31"/>
    <mergeCell ref="G31:K31"/>
    <mergeCell ref="L31:P31"/>
    <mergeCell ref="I1:P1"/>
    <mergeCell ref="N2:O2"/>
    <mergeCell ref="G3:K3"/>
    <mergeCell ref="L3:M3"/>
    <mergeCell ref="N3:P3"/>
    <mergeCell ref="G4:K4"/>
    <mergeCell ref="N4:P4"/>
    <mergeCell ref="I96:P96"/>
    <mergeCell ref="N97:O97"/>
    <mergeCell ref="G98:K98"/>
    <mergeCell ref="N98:P98"/>
    <mergeCell ref="G99:K99"/>
    <mergeCell ref="N99:P99"/>
    <mergeCell ref="B53:F53"/>
    <mergeCell ref="G53:K53"/>
    <mergeCell ref="L53:P53"/>
    <mergeCell ref="B75:F75"/>
    <mergeCell ref="G75:K75"/>
    <mergeCell ref="L75:P75"/>
    <mergeCell ref="B148:F148"/>
    <mergeCell ref="G148:K148"/>
    <mergeCell ref="L148:P148"/>
    <mergeCell ref="B170:F170"/>
    <mergeCell ref="G170:K170"/>
    <mergeCell ref="L170:P170"/>
    <mergeCell ref="N100:P100"/>
    <mergeCell ref="B102:P102"/>
    <mergeCell ref="B104:F104"/>
    <mergeCell ref="G104:K104"/>
    <mergeCell ref="L104:P104"/>
    <mergeCell ref="B126:F126"/>
    <mergeCell ref="G126:K126"/>
    <mergeCell ref="L126:P126"/>
    <mergeCell ref="G217:K217"/>
    <mergeCell ref="N217:P217"/>
    <mergeCell ref="N218:P218"/>
    <mergeCell ref="B220:P220"/>
    <mergeCell ref="B222:C223"/>
    <mergeCell ref="D222:M222"/>
    <mergeCell ref="B192:F192"/>
    <mergeCell ref="G192:K192"/>
    <mergeCell ref="L192:P192"/>
    <mergeCell ref="I214:P214"/>
    <mergeCell ref="N215:O215"/>
    <mergeCell ref="G216:K216"/>
    <mergeCell ref="N216:P216"/>
    <mergeCell ref="B230:C230"/>
    <mergeCell ref="B231:C231"/>
    <mergeCell ref="B232:C232"/>
    <mergeCell ref="B234:C235"/>
    <mergeCell ref="D234:M234"/>
    <mergeCell ref="B236:C236"/>
    <mergeCell ref="B224:C224"/>
    <mergeCell ref="B225:C225"/>
    <mergeCell ref="B226:C226"/>
    <mergeCell ref="B227:C227"/>
    <mergeCell ref="B228:C228"/>
    <mergeCell ref="B229:C229"/>
    <mergeCell ref="B243:C243"/>
    <mergeCell ref="B244:C244"/>
    <mergeCell ref="B245:C245"/>
    <mergeCell ref="B247:C248"/>
    <mergeCell ref="D247:M247"/>
    <mergeCell ref="B249:C249"/>
    <mergeCell ref="B237:C237"/>
    <mergeCell ref="B238:C238"/>
    <mergeCell ref="B239:C239"/>
    <mergeCell ref="B240:C240"/>
    <mergeCell ref="B241:C241"/>
    <mergeCell ref="B242:C242"/>
    <mergeCell ref="B256:C256"/>
    <mergeCell ref="B257:C257"/>
    <mergeCell ref="B259:C260"/>
    <mergeCell ref="D259:M259"/>
    <mergeCell ref="B261:C261"/>
    <mergeCell ref="B262:C262"/>
    <mergeCell ref="B250:C250"/>
    <mergeCell ref="B251:C251"/>
    <mergeCell ref="B252:C252"/>
    <mergeCell ref="B253:C253"/>
    <mergeCell ref="B254:C254"/>
    <mergeCell ref="B255:C255"/>
    <mergeCell ref="D272:I272"/>
    <mergeCell ref="B274:C274"/>
    <mergeCell ref="B275:C275"/>
    <mergeCell ref="B263:C263"/>
    <mergeCell ref="B264:C264"/>
    <mergeCell ref="B265:C265"/>
    <mergeCell ref="B266:C266"/>
    <mergeCell ref="B267:C267"/>
    <mergeCell ref="B268:C268"/>
    <mergeCell ref="B276:C276"/>
    <mergeCell ref="B277:C277"/>
    <mergeCell ref="B278:C278"/>
    <mergeCell ref="B279:C279"/>
    <mergeCell ref="B280:C280"/>
    <mergeCell ref="B281:C281"/>
    <mergeCell ref="B269:C269"/>
    <mergeCell ref="B270:C270"/>
    <mergeCell ref="B272:C273"/>
    <mergeCell ref="B290:C290"/>
    <mergeCell ref="B291:C291"/>
    <mergeCell ref="B292:C292"/>
    <mergeCell ref="B293:C293"/>
    <mergeCell ref="B294:C294"/>
    <mergeCell ref="B296:D296"/>
    <mergeCell ref="B282:C282"/>
    <mergeCell ref="B284:C285"/>
    <mergeCell ref="B286:C286"/>
    <mergeCell ref="B287:C287"/>
    <mergeCell ref="B288:C288"/>
    <mergeCell ref="B289:C289"/>
    <mergeCell ref="E298:F298"/>
    <mergeCell ref="N298:O298"/>
    <mergeCell ref="B299:C299"/>
    <mergeCell ref="E299:F299"/>
    <mergeCell ref="H299:I299"/>
    <mergeCell ref="J299:K299"/>
    <mergeCell ref="N299:O299"/>
    <mergeCell ref="E296:G296"/>
    <mergeCell ref="H296:M296"/>
    <mergeCell ref="N296:P296"/>
    <mergeCell ref="B297:D297"/>
    <mergeCell ref="E297:F297"/>
    <mergeCell ref="H297:I298"/>
    <mergeCell ref="J297:K298"/>
    <mergeCell ref="L297:M297"/>
    <mergeCell ref="N297:O297"/>
    <mergeCell ref="B298:C298"/>
    <mergeCell ref="N302:P302"/>
    <mergeCell ref="B303:C303"/>
    <mergeCell ref="E303:F303"/>
    <mergeCell ref="H303:I303"/>
    <mergeCell ref="J303:K303"/>
    <mergeCell ref="N303:P303"/>
    <mergeCell ref="B300:C300"/>
    <mergeCell ref="E300:F300"/>
    <mergeCell ref="H300:M300"/>
    <mergeCell ref="N300:O300"/>
    <mergeCell ref="B301:D301"/>
    <mergeCell ref="E301:F301"/>
    <mergeCell ref="H301:I301"/>
    <mergeCell ref="J301:K301"/>
    <mergeCell ref="N301:O301"/>
    <mergeCell ref="B304:C304"/>
    <mergeCell ref="E304:F304"/>
    <mergeCell ref="H304:I304"/>
    <mergeCell ref="J304:K304"/>
    <mergeCell ref="B305:C305"/>
    <mergeCell ref="E305:F305"/>
    <mergeCell ref="H305:I305"/>
    <mergeCell ref="J305:K305"/>
    <mergeCell ref="B302:D302"/>
    <mergeCell ref="E302:F302"/>
    <mergeCell ref="H302:I302"/>
    <mergeCell ref="J302:K302"/>
    <mergeCell ref="B306:C306"/>
    <mergeCell ref="E306:F306"/>
    <mergeCell ref="H306:M308"/>
    <mergeCell ref="B307:D312"/>
    <mergeCell ref="E307:F307"/>
    <mergeCell ref="E308:F308"/>
    <mergeCell ref="E309:F309"/>
    <mergeCell ref="H309:J309"/>
    <mergeCell ref="K309:M309"/>
    <mergeCell ref="E310:F310"/>
    <mergeCell ref="D317:E317"/>
    <mergeCell ref="D318:E318"/>
    <mergeCell ref="D319:E319"/>
    <mergeCell ref="D320:E320"/>
    <mergeCell ref="D321:E321"/>
    <mergeCell ref="D322:E322"/>
    <mergeCell ref="H310:J310"/>
    <mergeCell ref="K310:M310"/>
    <mergeCell ref="H311:J311"/>
    <mergeCell ref="K311:M311"/>
    <mergeCell ref="B313:P313"/>
    <mergeCell ref="D315:E316"/>
    <mergeCell ref="F315:O315"/>
    <mergeCell ref="D323:E323"/>
    <mergeCell ref="B325:D325"/>
    <mergeCell ref="E325:G325"/>
    <mergeCell ref="H325:M325"/>
    <mergeCell ref="N325:P325"/>
    <mergeCell ref="B326:D326"/>
    <mergeCell ref="H326:I327"/>
    <mergeCell ref="J326:K327"/>
    <mergeCell ref="L326:M326"/>
    <mergeCell ref="N326:P326"/>
    <mergeCell ref="B330:D330"/>
    <mergeCell ref="H330:I330"/>
    <mergeCell ref="J330:K330"/>
    <mergeCell ref="B331:D331"/>
    <mergeCell ref="E331:F331"/>
    <mergeCell ref="H331:I331"/>
    <mergeCell ref="J331:K331"/>
    <mergeCell ref="B327:C327"/>
    <mergeCell ref="B328:C328"/>
    <mergeCell ref="H328:I328"/>
    <mergeCell ref="J328:K328"/>
    <mergeCell ref="B329:C329"/>
    <mergeCell ref="H329:K329"/>
    <mergeCell ref="H335:J336"/>
    <mergeCell ref="K335:M336"/>
    <mergeCell ref="N335:P336"/>
    <mergeCell ref="B337:D339"/>
    <mergeCell ref="I337:J337"/>
    <mergeCell ref="N337:P339"/>
    <mergeCell ref="I338:J338"/>
    <mergeCell ref="I339:J339"/>
    <mergeCell ref="E332:F332"/>
    <mergeCell ref="H332:I332"/>
    <mergeCell ref="J332:K332"/>
    <mergeCell ref="H333:I333"/>
    <mergeCell ref="J333:K333"/>
    <mergeCell ref="H334:M334"/>
    <mergeCell ref="D344:P344"/>
    <mergeCell ref="B345:C345"/>
    <mergeCell ref="B346:C346"/>
    <mergeCell ref="B347:C347"/>
    <mergeCell ref="B348:C348"/>
    <mergeCell ref="B350:P350"/>
    <mergeCell ref="B340:C340"/>
    <mergeCell ref="D340:P340"/>
    <mergeCell ref="B341:C341"/>
    <mergeCell ref="D341:P341"/>
    <mergeCell ref="B342:C342"/>
    <mergeCell ref="B343:C343"/>
    <mergeCell ref="B357:P357"/>
    <mergeCell ref="B358:N358"/>
    <mergeCell ref="O358:P358"/>
    <mergeCell ref="B359:C359"/>
    <mergeCell ref="D359:N359"/>
    <mergeCell ref="O359:P359"/>
    <mergeCell ref="N351:O351"/>
    <mergeCell ref="G352:K352"/>
    <mergeCell ref="N352:P352"/>
    <mergeCell ref="G353:K353"/>
    <mergeCell ref="N353:P353"/>
    <mergeCell ref="N354:P354"/>
    <mergeCell ref="B362:C362"/>
    <mergeCell ref="D362:N362"/>
    <mergeCell ref="O362:P362"/>
    <mergeCell ref="B363:C363"/>
    <mergeCell ref="O363:P363"/>
    <mergeCell ref="C364:M364"/>
    <mergeCell ref="B360:C360"/>
    <mergeCell ref="D360:N360"/>
    <mergeCell ref="O360:P360"/>
    <mergeCell ref="B361:C361"/>
    <mergeCell ref="D361:N361"/>
    <mergeCell ref="O361:P361"/>
    <mergeCell ref="B370:D370"/>
    <mergeCell ref="E370:H370"/>
    <mergeCell ref="B371:D371"/>
    <mergeCell ref="E371:H371"/>
    <mergeCell ref="B372:D372"/>
    <mergeCell ref="E372:H372"/>
    <mergeCell ref="B366:H366"/>
    <mergeCell ref="I366:P366"/>
    <mergeCell ref="B367:D367"/>
    <mergeCell ref="E367:H367"/>
    <mergeCell ref="I367:K373"/>
    <mergeCell ref="L367:P373"/>
    <mergeCell ref="B368:D368"/>
    <mergeCell ref="E368:H368"/>
    <mergeCell ref="B369:D369"/>
    <mergeCell ref="E369:H369"/>
    <mergeCell ref="N384:O384"/>
    <mergeCell ref="G385:K385"/>
    <mergeCell ref="N385:P385"/>
    <mergeCell ref="G386:K386"/>
    <mergeCell ref="N386:P386"/>
    <mergeCell ref="N387:P387"/>
    <mergeCell ref="B374:H374"/>
    <mergeCell ref="I374:P374"/>
    <mergeCell ref="B375:H378"/>
    <mergeCell ref="I375:P378"/>
    <mergeCell ref="B379:P381"/>
    <mergeCell ref="I383:P383"/>
    <mergeCell ref="B430:F430"/>
    <mergeCell ref="G430:K430"/>
    <mergeCell ref="L430:P430"/>
    <mergeCell ref="B449:F449"/>
    <mergeCell ref="G449:K449"/>
    <mergeCell ref="B451:F469"/>
    <mergeCell ref="G451:K469"/>
    <mergeCell ref="B389:P389"/>
    <mergeCell ref="B392:F392"/>
    <mergeCell ref="G392:K392"/>
    <mergeCell ref="L392:P392"/>
    <mergeCell ref="B411:F411"/>
    <mergeCell ref="G411:K411"/>
    <mergeCell ref="L411:P411"/>
    <mergeCell ref="N473:P473"/>
    <mergeCell ref="B474:C474"/>
    <mergeCell ref="E474:F474"/>
    <mergeCell ref="H474:I474"/>
    <mergeCell ref="K474:L474"/>
    <mergeCell ref="B470:P470"/>
    <mergeCell ref="B472:D472"/>
    <mergeCell ref="E472:G472"/>
    <mergeCell ref="H472:J472"/>
    <mergeCell ref="K472:M472"/>
    <mergeCell ref="N472:P472"/>
    <mergeCell ref="B475:C475"/>
    <mergeCell ref="E475:F475"/>
    <mergeCell ref="H475:I475"/>
    <mergeCell ref="K475:L475"/>
    <mergeCell ref="B476:D476"/>
    <mergeCell ref="E476:F476"/>
    <mergeCell ref="H476:I476"/>
    <mergeCell ref="K476:L476"/>
    <mergeCell ref="B473:C473"/>
    <mergeCell ref="E473:F473"/>
    <mergeCell ref="H473:I473"/>
    <mergeCell ref="K473:L473"/>
    <mergeCell ref="B479:C479"/>
    <mergeCell ref="E479:F479"/>
    <mergeCell ref="K479:L479"/>
    <mergeCell ref="B480:C480"/>
    <mergeCell ref="E480:F480"/>
    <mergeCell ref="K480:L480"/>
    <mergeCell ref="B477:D477"/>
    <mergeCell ref="E477:F477"/>
    <mergeCell ref="K477:L477"/>
    <mergeCell ref="B478:C478"/>
    <mergeCell ref="E478:F478"/>
    <mergeCell ref="K478:L478"/>
    <mergeCell ref="H484:J484"/>
    <mergeCell ref="B481:C481"/>
    <mergeCell ref="E481:F481"/>
    <mergeCell ref="H481:J481"/>
    <mergeCell ref="K481:L482"/>
    <mergeCell ref="M481:M482"/>
    <mergeCell ref="B482:D485"/>
    <mergeCell ref="E482:F482"/>
    <mergeCell ref="H482:J482"/>
    <mergeCell ref="H483:J483"/>
    <mergeCell ref="K483:L483"/>
  </mergeCells>
  <conditionalFormatting sqref="P221">
    <cfRule type="cellIs" dxfId="7" priority="1" operator="lessThan">
      <formula>-0.649</formula>
    </cfRule>
    <cfRule type="cellIs" dxfId="6" priority="2" operator="greaterThan">
      <formula>0.001</formula>
    </cfRule>
  </conditionalFormatting>
  <conditionalFormatting sqref="P222:R294">
    <cfRule type="cellIs" dxfId="5" priority="3" operator="lessThan">
      <formula>-0.649</formula>
    </cfRule>
    <cfRule type="cellIs" dxfId="4" priority="4" operator="greaterThan">
      <formula>0.001</formula>
    </cfRule>
  </conditionalFormatting>
  <conditionalFormatting sqref="Q1:S9 R10:S10 R11:V13 Q14:V26 Q27:Q47 Q48:S109 R110:S110 Q111:S127 Q128:R148 Q149:S221">
    <cfRule type="cellIs" dxfId="3" priority="7" operator="lessThan">
      <formula>-0.649</formula>
    </cfRule>
    <cfRule type="cellIs" dxfId="2" priority="8" operator="greaterThan">
      <formula>0.001</formula>
    </cfRule>
  </conditionalFormatting>
  <conditionalFormatting sqref="Q295:S1048576">
    <cfRule type="cellIs" dxfId="1" priority="5" operator="lessThan">
      <formula>-0.649</formula>
    </cfRule>
    <cfRule type="cellIs" dxfId="0" priority="6" operator="greaterThan">
      <formula>0.001</formula>
    </cfRule>
  </conditionalFormatting>
  <hyperlinks>
    <hyperlink ref="G4" r:id="rId1" xr:uid="{529D9D57-A1F6-4B71-862E-B2C9365D0345}"/>
    <hyperlink ref="G99" r:id="rId2" xr:uid="{EA7FC82E-4CCA-4AE9-A06C-D0A852D08279}"/>
    <hyperlink ref="G217" r:id="rId3" xr:uid="{FE188BC1-E675-4269-B00E-B94303A5CC93}"/>
    <hyperlink ref="G386" r:id="rId4" xr:uid="{490A288B-60C6-4128-94A7-BDB19FBBDC15}"/>
    <hyperlink ref="G353" r:id="rId5" xr:uid="{0CC45861-22E3-4145-A7EC-47B6B0347474}"/>
    <hyperlink ref="P5" r:id="rId6" xr:uid="{5A06DFED-5154-4460-8F3B-8860F426CE27}"/>
  </hyperlinks>
  <pageMargins left="0.7" right="0.7" top="0.75" bottom="0.75" header="0.3" footer="0.3"/>
  <drawing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F7920-1462-49A8-853E-C48273A99AFB}">
  <sheetPr>
    <tabColor rgb="FFFF0000"/>
  </sheetPr>
  <dimension ref="A1:I31"/>
  <sheetViews>
    <sheetView zoomScale="85" zoomScaleNormal="85" workbookViewId="0">
      <selection activeCell="N18" sqref="N18"/>
    </sheetView>
  </sheetViews>
  <sheetFormatPr defaultRowHeight="15"/>
  <cols>
    <col min="2" max="6" width="13.140625" customWidth="1"/>
    <col min="7" max="7" width="4.7109375" customWidth="1"/>
    <col min="8" max="8" width="9.5703125" style="598" customWidth="1"/>
  </cols>
  <sheetData>
    <row r="1" spans="1:9">
      <c r="A1" t="s">
        <v>321</v>
      </c>
    </row>
    <row r="2" spans="1:9">
      <c r="A2" s="598" t="s">
        <v>285</v>
      </c>
      <c r="B2" s="598" t="s">
        <v>286</v>
      </c>
      <c r="C2" s="598" t="s">
        <v>287</v>
      </c>
      <c r="D2" s="598" t="s">
        <v>288</v>
      </c>
      <c r="E2" s="598" t="s">
        <v>289</v>
      </c>
      <c r="F2" s="598" t="s">
        <v>290</v>
      </c>
      <c r="H2" s="605" t="s">
        <v>439</v>
      </c>
      <c r="I2" s="603"/>
    </row>
    <row r="3" spans="1:9">
      <c r="A3" s="597">
        <v>6.75</v>
      </c>
      <c r="B3" s="597">
        <v>97.1</v>
      </c>
      <c r="C3" s="597">
        <v>97.05</v>
      </c>
      <c r="D3" s="597">
        <v>96.949999999999989</v>
      </c>
      <c r="E3" s="597">
        <v>97.1</v>
      </c>
      <c r="F3" s="597">
        <v>96.949999999999989</v>
      </c>
      <c r="H3" s="606">
        <v>1.25</v>
      </c>
    </row>
    <row r="4" spans="1:9">
      <c r="A4" s="597">
        <v>6.875</v>
      </c>
      <c r="B4" s="597">
        <v>97.85</v>
      </c>
      <c r="C4" s="597">
        <v>97.8</v>
      </c>
      <c r="D4" s="597">
        <v>97.699999999999989</v>
      </c>
      <c r="E4" s="597">
        <v>97.85</v>
      </c>
      <c r="F4" s="597">
        <v>97.699999999999989</v>
      </c>
      <c r="H4" s="606">
        <v>1.25</v>
      </c>
    </row>
    <row r="5" spans="1:9">
      <c r="A5" s="597">
        <v>7</v>
      </c>
      <c r="B5" s="597">
        <v>98.6</v>
      </c>
      <c r="C5" s="597">
        <v>98.55</v>
      </c>
      <c r="D5" s="597">
        <v>98.449999999999989</v>
      </c>
      <c r="E5" s="597">
        <v>98.6</v>
      </c>
      <c r="F5" s="597">
        <v>98.449999999999989</v>
      </c>
      <c r="H5" s="606">
        <v>1.25</v>
      </c>
    </row>
    <row r="6" spans="1:9">
      <c r="A6" s="597">
        <v>7.125</v>
      </c>
      <c r="B6" s="597">
        <v>99.224999999999994</v>
      </c>
      <c r="C6" s="597">
        <v>99.174999999999997</v>
      </c>
      <c r="D6" s="597">
        <v>99.074999999999989</v>
      </c>
      <c r="E6" s="597">
        <v>99.224999999999994</v>
      </c>
      <c r="F6" s="597">
        <v>99.074999999999989</v>
      </c>
      <c r="H6" s="606">
        <v>1.25</v>
      </c>
    </row>
    <row r="7" spans="1:9">
      <c r="A7" s="597">
        <v>7.25</v>
      </c>
      <c r="B7" s="597">
        <v>99.85</v>
      </c>
      <c r="C7" s="597">
        <v>99.8</v>
      </c>
      <c r="D7" s="597">
        <v>99.699999999999989</v>
      </c>
      <c r="E7" s="597">
        <v>99.85</v>
      </c>
      <c r="F7" s="597">
        <v>99.699999999999989</v>
      </c>
      <c r="H7" s="606">
        <v>1.25</v>
      </c>
    </row>
    <row r="8" spans="1:9">
      <c r="A8" s="597">
        <v>7.375</v>
      </c>
      <c r="B8" s="597">
        <v>100.47499999999999</v>
      </c>
      <c r="C8" s="597">
        <v>100.425</v>
      </c>
      <c r="D8" s="597">
        <v>100.32499999999999</v>
      </c>
      <c r="E8" s="597">
        <v>100.47499999999999</v>
      </c>
      <c r="F8" s="597">
        <v>100.32499999999999</v>
      </c>
      <c r="H8" s="606">
        <v>1.25</v>
      </c>
    </row>
    <row r="9" spans="1:9">
      <c r="A9" s="597">
        <v>7.5</v>
      </c>
      <c r="B9" s="597">
        <v>100.85</v>
      </c>
      <c r="C9" s="597">
        <v>100.8</v>
      </c>
      <c r="D9" s="597">
        <v>100.69999999999999</v>
      </c>
      <c r="E9" s="597">
        <v>100.85</v>
      </c>
      <c r="F9" s="597">
        <v>100.69999999999999</v>
      </c>
      <c r="H9" s="606">
        <v>1.25</v>
      </c>
    </row>
    <row r="10" spans="1:9">
      <c r="A10" s="597">
        <v>7.625</v>
      </c>
      <c r="B10" s="597">
        <v>101.22499999999999</v>
      </c>
      <c r="C10" s="597">
        <v>101.175</v>
      </c>
      <c r="D10" s="597">
        <v>101.07499999999999</v>
      </c>
      <c r="E10" s="597">
        <v>101.22499999999999</v>
      </c>
      <c r="F10" s="597">
        <v>101.07499999999999</v>
      </c>
      <c r="H10" s="606">
        <v>1.25</v>
      </c>
    </row>
    <row r="11" spans="1:9">
      <c r="A11" s="597">
        <v>7.75</v>
      </c>
      <c r="B11" s="597">
        <v>101.6</v>
      </c>
      <c r="C11" s="597">
        <v>101.55</v>
      </c>
      <c r="D11" s="597">
        <v>101.44999999999999</v>
      </c>
      <c r="E11" s="597">
        <v>101.6</v>
      </c>
      <c r="F11" s="597">
        <v>101.44999999999999</v>
      </c>
      <c r="H11" s="606">
        <v>1.25</v>
      </c>
    </row>
    <row r="12" spans="1:9">
      <c r="A12" s="597">
        <v>7.875</v>
      </c>
      <c r="B12" s="597">
        <v>101.97499999999999</v>
      </c>
      <c r="C12" s="597">
        <v>101.925</v>
      </c>
      <c r="D12" s="597">
        <v>101.82499999999999</v>
      </c>
      <c r="E12" s="597">
        <v>101.97499999999999</v>
      </c>
      <c r="F12" s="597">
        <v>101.82499999999999</v>
      </c>
      <c r="H12" s="606">
        <v>1.25</v>
      </c>
    </row>
    <row r="13" spans="1:9">
      <c r="A13" s="597">
        <v>8</v>
      </c>
      <c r="B13" s="597">
        <v>102.35</v>
      </c>
      <c r="C13" s="597">
        <v>102.3</v>
      </c>
      <c r="D13" s="597">
        <v>102.19999999999999</v>
      </c>
      <c r="E13" s="597">
        <v>102.35</v>
      </c>
      <c r="F13" s="597">
        <v>102.19999999999999</v>
      </c>
      <c r="H13" s="606">
        <v>1.25</v>
      </c>
    </row>
    <row r="14" spans="1:9">
      <c r="A14" s="597">
        <v>8.125</v>
      </c>
      <c r="B14" s="597">
        <v>102.72499999999999</v>
      </c>
      <c r="C14" s="597">
        <v>102.675</v>
      </c>
      <c r="D14" s="597">
        <v>102.57499999999999</v>
      </c>
      <c r="E14" s="597">
        <v>102.72499999999999</v>
      </c>
      <c r="F14" s="597">
        <v>102.57499999999999</v>
      </c>
      <c r="H14" s="606">
        <v>1.25</v>
      </c>
    </row>
    <row r="15" spans="1:9">
      <c r="A15" s="597">
        <v>8.25</v>
      </c>
      <c r="B15" s="597">
        <v>103.1</v>
      </c>
      <c r="C15" s="597">
        <v>103.05</v>
      </c>
      <c r="D15" s="597">
        <v>102.94999999999999</v>
      </c>
      <c r="E15" s="597">
        <v>103.1</v>
      </c>
      <c r="F15" s="597">
        <v>102.94999999999999</v>
      </c>
      <c r="H15" s="606">
        <v>1.25</v>
      </c>
    </row>
    <row r="16" spans="1:9">
      <c r="A16" s="597">
        <v>8.375</v>
      </c>
      <c r="B16" s="597">
        <v>103.47499999999999</v>
      </c>
      <c r="C16" s="597">
        <v>103.425</v>
      </c>
      <c r="D16" s="597">
        <v>103.32499999999999</v>
      </c>
      <c r="E16" s="597">
        <v>103.47499999999999</v>
      </c>
      <c r="F16" s="597">
        <v>103.32499999999999</v>
      </c>
      <c r="H16" s="606">
        <v>1.25</v>
      </c>
    </row>
    <row r="17" spans="1:8">
      <c r="A17" s="597">
        <v>8.5</v>
      </c>
      <c r="B17" s="597">
        <v>103.85</v>
      </c>
      <c r="C17" s="597">
        <v>103.8</v>
      </c>
      <c r="D17" s="597">
        <v>103.69999999999999</v>
      </c>
      <c r="E17" s="597">
        <v>103.85</v>
      </c>
      <c r="F17" s="597">
        <v>103.69999999999999</v>
      </c>
      <c r="H17" s="606">
        <v>1.25</v>
      </c>
    </row>
    <row r="18" spans="1:8">
      <c r="A18" s="597">
        <v>8.625</v>
      </c>
      <c r="B18" s="597">
        <v>104.22499999999999</v>
      </c>
      <c r="C18" s="597">
        <v>104.175</v>
      </c>
      <c r="D18" s="597">
        <v>104.07499999999999</v>
      </c>
      <c r="E18" s="597">
        <v>104.22499999999999</v>
      </c>
      <c r="F18" s="597">
        <v>104.07499999999999</v>
      </c>
      <c r="H18" s="606">
        <v>1.25</v>
      </c>
    </row>
    <row r="19" spans="1:8">
      <c r="A19" s="597">
        <v>8.75</v>
      </c>
      <c r="B19" s="597">
        <v>104.6</v>
      </c>
      <c r="C19" s="597">
        <v>104.55</v>
      </c>
      <c r="D19" s="597">
        <v>104.44999999999999</v>
      </c>
      <c r="E19" s="597">
        <v>104.6</v>
      </c>
      <c r="F19" s="597">
        <v>104.44999999999999</v>
      </c>
      <c r="H19" s="606">
        <v>1.25</v>
      </c>
    </row>
    <row r="20" spans="1:8">
      <c r="A20" s="597">
        <v>8.875</v>
      </c>
      <c r="B20" s="597">
        <v>104.97499999999999</v>
      </c>
      <c r="C20" s="597">
        <v>104.925</v>
      </c>
      <c r="D20" s="597">
        <v>104.82499999999999</v>
      </c>
      <c r="E20" s="597">
        <v>104.97499999999999</v>
      </c>
      <c r="F20" s="597">
        <v>104.82499999999999</v>
      </c>
      <c r="H20" s="606">
        <v>1.25</v>
      </c>
    </row>
    <row r="21" spans="1:8">
      <c r="A21" s="597">
        <v>9</v>
      </c>
      <c r="B21" s="597">
        <v>105.35</v>
      </c>
      <c r="C21" s="597">
        <v>105.3</v>
      </c>
      <c r="D21" s="597">
        <v>105.19999999999999</v>
      </c>
      <c r="E21" s="597">
        <v>105.35</v>
      </c>
      <c r="F21" s="597">
        <v>105.19999999999999</v>
      </c>
      <c r="H21" s="606">
        <v>1.25</v>
      </c>
    </row>
    <row r="22" spans="1:8">
      <c r="A22" s="597">
        <v>9.125</v>
      </c>
      <c r="B22" s="597">
        <v>105.72499999999999</v>
      </c>
      <c r="C22" s="597">
        <v>105.675</v>
      </c>
      <c r="D22" s="597">
        <v>105.57499999999999</v>
      </c>
      <c r="E22" s="597">
        <v>105.72499999999999</v>
      </c>
      <c r="F22" s="597">
        <v>105.57499999999999</v>
      </c>
      <c r="H22" s="606">
        <v>1.25</v>
      </c>
    </row>
    <row r="23" spans="1:8">
      <c r="A23" s="597">
        <v>9.25</v>
      </c>
      <c r="B23" s="597">
        <v>106.1</v>
      </c>
      <c r="C23" s="597">
        <v>106.05</v>
      </c>
      <c r="D23" s="597">
        <v>105.94999999999999</v>
      </c>
      <c r="E23" s="597">
        <v>106.1</v>
      </c>
      <c r="F23" s="597">
        <v>105.94999999999999</v>
      </c>
      <c r="H23" s="606">
        <v>1.25</v>
      </c>
    </row>
    <row r="24" spans="1:8">
      <c r="A24" s="597">
        <v>9.375</v>
      </c>
      <c r="B24" s="597">
        <v>106.35</v>
      </c>
      <c r="C24" s="597">
        <v>106.3</v>
      </c>
      <c r="D24" s="597">
        <v>106.19999999999999</v>
      </c>
      <c r="E24" s="597">
        <v>106.35</v>
      </c>
      <c r="F24" s="597">
        <v>106.19999999999999</v>
      </c>
      <c r="H24" s="606">
        <v>1.25</v>
      </c>
    </row>
    <row r="25" spans="1:8">
      <c r="A25" s="597">
        <v>9.5</v>
      </c>
      <c r="B25" s="597">
        <v>106.6</v>
      </c>
      <c r="C25" s="597">
        <v>106.55</v>
      </c>
      <c r="D25" s="597">
        <v>106.44999999999999</v>
      </c>
      <c r="E25" s="597">
        <v>106.6</v>
      </c>
      <c r="F25" s="597">
        <v>106.44999999999999</v>
      </c>
      <c r="H25" s="606">
        <v>1.25</v>
      </c>
    </row>
    <row r="26" spans="1:8">
      <c r="A26" s="597">
        <v>9.625</v>
      </c>
      <c r="B26" s="597">
        <v>106.85</v>
      </c>
      <c r="C26" s="597">
        <v>106.8</v>
      </c>
      <c r="D26" s="597">
        <v>106.69999999999999</v>
      </c>
      <c r="E26" s="597">
        <v>106.85</v>
      </c>
      <c r="F26" s="597">
        <v>106.69999999999999</v>
      </c>
      <c r="H26" s="606">
        <v>1.25</v>
      </c>
    </row>
    <row r="27" spans="1:8">
      <c r="A27" s="597">
        <v>9.75</v>
      </c>
      <c r="B27" s="597">
        <v>107.1</v>
      </c>
      <c r="C27" s="597">
        <v>107.05</v>
      </c>
      <c r="D27" s="597">
        <v>106.94999999999999</v>
      </c>
      <c r="E27" s="597">
        <v>107.1</v>
      </c>
      <c r="F27" s="597">
        <v>106.94999999999999</v>
      </c>
      <c r="H27" s="606">
        <v>1.25</v>
      </c>
    </row>
    <row r="28" spans="1:8">
      <c r="A28" s="597">
        <v>9.875</v>
      </c>
      <c r="B28" s="597">
        <v>107.35</v>
      </c>
      <c r="C28" s="597">
        <v>107.3</v>
      </c>
      <c r="D28" s="597">
        <v>107.19999999999999</v>
      </c>
      <c r="E28" s="597">
        <v>107.35</v>
      </c>
      <c r="F28" s="597">
        <v>107.19999999999999</v>
      </c>
      <c r="H28" s="606">
        <v>1.25</v>
      </c>
    </row>
    <row r="29" spans="1:8">
      <c r="A29" s="597">
        <v>10</v>
      </c>
      <c r="B29" s="597">
        <v>107.6</v>
      </c>
      <c r="C29" s="597">
        <v>107.55</v>
      </c>
      <c r="D29" s="597">
        <v>107.44999999999999</v>
      </c>
      <c r="E29" s="597">
        <v>107.6</v>
      </c>
      <c r="F29" s="597">
        <v>107.44999999999999</v>
      </c>
      <c r="H29" s="606">
        <v>1.25</v>
      </c>
    </row>
    <row r="30" spans="1:8">
      <c r="A30" s="597">
        <v>10.125</v>
      </c>
      <c r="B30" s="597">
        <v>107.85</v>
      </c>
      <c r="C30" s="597">
        <v>107.8</v>
      </c>
      <c r="D30" s="597">
        <v>107.69999999999999</v>
      </c>
      <c r="E30" s="597">
        <v>107.85</v>
      </c>
      <c r="F30" s="597">
        <v>107.69999999999999</v>
      </c>
      <c r="H30" s="606">
        <v>1.25</v>
      </c>
    </row>
    <row r="31" spans="1:8">
      <c r="A31" s="597">
        <v>10.25</v>
      </c>
      <c r="B31" s="597">
        <v>108.1</v>
      </c>
      <c r="C31" s="597">
        <v>108.05</v>
      </c>
      <c r="D31" s="597">
        <v>107.94999999999999</v>
      </c>
      <c r="E31" s="597">
        <v>108.1</v>
      </c>
      <c r="F31" s="597">
        <v>107.94999999999999</v>
      </c>
      <c r="H31" s="606">
        <v>1.25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9BAD-DBB1-462A-AA00-68FB81F1ED3F}">
  <sheetPr>
    <tabColor rgb="FFFF0000"/>
  </sheetPr>
  <dimension ref="A1:I28"/>
  <sheetViews>
    <sheetView zoomScaleNormal="100" workbookViewId="0">
      <selection activeCell="F31" sqref="F31"/>
    </sheetView>
  </sheetViews>
  <sheetFormatPr defaultRowHeight="15"/>
  <cols>
    <col min="1" max="6" width="11.7109375" customWidth="1"/>
    <col min="7" max="7" width="3" customWidth="1"/>
    <col min="8" max="8" width="8.85546875" style="598"/>
    <col min="9" max="9" width="9" customWidth="1"/>
  </cols>
  <sheetData>
    <row r="1" spans="1:9">
      <c r="A1" t="s">
        <v>899</v>
      </c>
      <c r="I1" s="598" t="s">
        <v>439</v>
      </c>
    </row>
    <row r="2" spans="1:9">
      <c r="A2" s="598" t="s">
        <v>285</v>
      </c>
      <c r="B2" s="598" t="s">
        <v>286</v>
      </c>
      <c r="C2" s="598" t="s">
        <v>287</v>
      </c>
      <c r="D2" s="598" t="s">
        <v>288</v>
      </c>
      <c r="E2" s="598" t="s">
        <v>289</v>
      </c>
      <c r="F2" s="598" t="s">
        <v>290</v>
      </c>
      <c r="H2" s="605" t="s">
        <v>439</v>
      </c>
      <c r="I2" s="598">
        <v>1.25</v>
      </c>
    </row>
    <row r="3" spans="1:9">
      <c r="A3" s="597">
        <v>6.375</v>
      </c>
      <c r="B3" s="597">
        <v>98.8125</v>
      </c>
      <c r="C3" s="597">
        <v>98.71250000000002</v>
      </c>
      <c r="D3" s="597">
        <v>98.612499999999997</v>
      </c>
      <c r="E3" s="597">
        <v>98.762500000000017</v>
      </c>
      <c r="F3" s="597">
        <v>98.612499999999997</v>
      </c>
      <c r="H3" s="606">
        <v>1.25</v>
      </c>
    </row>
    <row r="4" spans="1:9">
      <c r="A4" s="597">
        <v>6.5</v>
      </c>
      <c r="B4" s="597">
        <v>99.1875</v>
      </c>
      <c r="C4" s="597">
        <v>99.08750000000002</v>
      </c>
      <c r="D4" s="597">
        <v>98.987499999999997</v>
      </c>
      <c r="E4" s="597">
        <v>99.137500000000017</v>
      </c>
      <c r="F4" s="597">
        <v>98.987499999999997</v>
      </c>
      <c r="H4" s="606">
        <v>1.25</v>
      </c>
    </row>
    <row r="5" spans="1:9">
      <c r="A5" s="597">
        <v>6.625</v>
      </c>
      <c r="B5" s="597">
        <v>99.5625</v>
      </c>
      <c r="C5" s="597">
        <v>99.46250000000002</v>
      </c>
      <c r="D5" s="597">
        <v>99.362499999999997</v>
      </c>
      <c r="E5" s="597">
        <v>99.512500000000017</v>
      </c>
      <c r="F5" s="597">
        <v>99.362499999999997</v>
      </c>
      <c r="H5" s="606">
        <v>1.25</v>
      </c>
    </row>
    <row r="6" spans="1:9">
      <c r="A6" s="597">
        <v>6.75</v>
      </c>
      <c r="B6" s="597">
        <v>99.9375</v>
      </c>
      <c r="C6" s="597">
        <v>99.83750000000002</v>
      </c>
      <c r="D6" s="597">
        <v>99.737499999999997</v>
      </c>
      <c r="E6" s="597">
        <v>99.887500000000017</v>
      </c>
      <c r="F6" s="597">
        <v>99.737499999999997</v>
      </c>
      <c r="H6" s="606">
        <v>1.25</v>
      </c>
    </row>
    <row r="7" spans="1:9">
      <c r="A7" s="597">
        <v>6.875</v>
      </c>
      <c r="B7" s="597">
        <v>100.3125</v>
      </c>
      <c r="C7" s="597">
        <v>100.21250000000002</v>
      </c>
      <c r="D7" s="597">
        <v>100.1125</v>
      </c>
      <c r="E7" s="597">
        <v>100.26250000000002</v>
      </c>
      <c r="F7" s="597">
        <v>100.1125</v>
      </c>
      <c r="H7" s="606">
        <v>1.25</v>
      </c>
    </row>
    <row r="8" spans="1:9">
      <c r="A8" s="597">
        <v>7</v>
      </c>
      <c r="B8" s="597">
        <v>100.625</v>
      </c>
      <c r="C8" s="597">
        <v>100.52500000000002</v>
      </c>
      <c r="D8" s="597">
        <v>100.425</v>
      </c>
      <c r="E8" s="597">
        <v>100.57500000000002</v>
      </c>
      <c r="F8" s="597">
        <v>100.425</v>
      </c>
      <c r="H8" s="606">
        <v>1.25</v>
      </c>
    </row>
    <row r="9" spans="1:9">
      <c r="A9" s="597">
        <v>7.125</v>
      </c>
      <c r="B9" s="597">
        <v>100.9375</v>
      </c>
      <c r="C9" s="597">
        <v>100.83750000000002</v>
      </c>
      <c r="D9" s="597">
        <v>100.7375</v>
      </c>
      <c r="E9" s="597">
        <v>100.88750000000002</v>
      </c>
      <c r="F9" s="597">
        <v>100.7375</v>
      </c>
      <c r="H9" s="606">
        <v>1.25</v>
      </c>
    </row>
    <row r="10" spans="1:9">
      <c r="A10" s="597">
        <v>7.25</v>
      </c>
      <c r="B10" s="597">
        <v>101.25</v>
      </c>
      <c r="C10" s="597">
        <v>101.15000000000002</v>
      </c>
      <c r="D10" s="597">
        <v>101.05</v>
      </c>
      <c r="E10" s="597">
        <v>101.20000000000002</v>
      </c>
      <c r="F10" s="597">
        <v>101.05</v>
      </c>
      <c r="H10" s="606">
        <v>1.25</v>
      </c>
    </row>
    <row r="11" spans="1:9">
      <c r="A11" s="597">
        <v>7.375</v>
      </c>
      <c r="B11" s="597">
        <v>101.5625</v>
      </c>
      <c r="C11" s="597">
        <v>101.46250000000002</v>
      </c>
      <c r="D11" s="597">
        <v>101.3625</v>
      </c>
      <c r="E11" s="597">
        <v>101.51250000000002</v>
      </c>
      <c r="F11" s="597">
        <v>101.3625</v>
      </c>
      <c r="H11" s="606">
        <v>1.25</v>
      </c>
    </row>
    <row r="12" spans="1:9">
      <c r="A12" s="597">
        <v>7.5</v>
      </c>
      <c r="B12" s="597">
        <v>101.875</v>
      </c>
      <c r="C12" s="597">
        <v>101.77500000000002</v>
      </c>
      <c r="D12" s="597">
        <v>101.675</v>
      </c>
      <c r="E12" s="597">
        <v>101.82500000000002</v>
      </c>
      <c r="F12" s="597">
        <v>101.675</v>
      </c>
      <c r="H12" s="606">
        <v>1.25</v>
      </c>
    </row>
    <row r="13" spans="1:9">
      <c r="A13" s="597">
        <v>7.625</v>
      </c>
      <c r="B13" s="597">
        <v>102.125</v>
      </c>
      <c r="C13" s="597">
        <v>102.02500000000002</v>
      </c>
      <c r="D13" s="597">
        <v>101.925</v>
      </c>
      <c r="E13" s="597">
        <v>102.07500000000002</v>
      </c>
      <c r="F13" s="597">
        <v>101.925</v>
      </c>
      <c r="H13" s="606">
        <v>1.25</v>
      </c>
    </row>
    <row r="14" spans="1:9">
      <c r="A14" s="597">
        <v>7.75</v>
      </c>
      <c r="B14" s="597">
        <v>102.375</v>
      </c>
      <c r="C14" s="597">
        <v>102.27500000000002</v>
      </c>
      <c r="D14" s="597">
        <v>102.175</v>
      </c>
      <c r="E14" s="597">
        <v>102.32500000000002</v>
      </c>
      <c r="F14" s="597">
        <v>102.175</v>
      </c>
      <c r="H14" s="606">
        <v>1.25</v>
      </c>
    </row>
    <row r="15" spans="1:9">
      <c r="A15" s="597">
        <v>7.875</v>
      </c>
      <c r="B15" s="597">
        <v>102.625</v>
      </c>
      <c r="C15" s="597">
        <v>102.52500000000002</v>
      </c>
      <c r="D15" s="597">
        <v>102.425</v>
      </c>
      <c r="E15" s="597">
        <v>102.57500000000002</v>
      </c>
      <c r="F15" s="597">
        <v>102.425</v>
      </c>
      <c r="H15" s="606">
        <v>1.25</v>
      </c>
    </row>
    <row r="16" spans="1:9">
      <c r="A16" s="597">
        <v>8</v>
      </c>
      <c r="B16" s="597">
        <v>102.875</v>
      </c>
      <c r="C16" s="597">
        <v>102.77500000000002</v>
      </c>
      <c r="D16" s="597">
        <v>102.675</v>
      </c>
      <c r="E16" s="597">
        <v>102.82500000000002</v>
      </c>
      <c r="F16" s="597">
        <v>102.675</v>
      </c>
      <c r="H16" s="606">
        <v>1.25</v>
      </c>
    </row>
    <row r="17" spans="1:8">
      <c r="A17" s="597">
        <v>8.125</v>
      </c>
      <c r="B17" s="597">
        <v>103.125</v>
      </c>
      <c r="C17" s="597">
        <v>103.02500000000002</v>
      </c>
      <c r="D17" s="597">
        <v>102.925</v>
      </c>
      <c r="E17" s="597">
        <v>103.07500000000002</v>
      </c>
      <c r="F17" s="597">
        <v>102.925</v>
      </c>
      <c r="H17" s="606">
        <v>1.25</v>
      </c>
    </row>
    <row r="18" spans="1:8">
      <c r="A18" s="597">
        <v>8.25</v>
      </c>
      <c r="B18" s="597">
        <v>103.375</v>
      </c>
      <c r="C18" s="597">
        <v>103.27500000000002</v>
      </c>
      <c r="D18" s="597">
        <v>103.175</v>
      </c>
      <c r="E18" s="597">
        <v>103.32500000000002</v>
      </c>
      <c r="F18" s="597">
        <v>103.175</v>
      </c>
      <c r="H18" s="606">
        <v>1.25</v>
      </c>
    </row>
    <row r="19" spans="1:8">
      <c r="A19" s="597">
        <v>8.375</v>
      </c>
      <c r="B19" s="597">
        <v>103.625</v>
      </c>
      <c r="C19" s="597">
        <v>103.52500000000002</v>
      </c>
      <c r="D19" s="597">
        <v>103.425</v>
      </c>
      <c r="E19" s="597">
        <v>103.57500000000002</v>
      </c>
      <c r="F19" s="597">
        <v>103.425</v>
      </c>
      <c r="H19" s="606">
        <v>1.25</v>
      </c>
    </row>
    <row r="20" spans="1:8">
      <c r="A20" s="597">
        <v>8.5</v>
      </c>
      <c r="B20" s="597">
        <v>103.875</v>
      </c>
      <c r="C20" s="597">
        <v>103.77500000000002</v>
      </c>
      <c r="D20" s="597">
        <v>103.675</v>
      </c>
      <c r="E20" s="597">
        <v>103.82500000000002</v>
      </c>
      <c r="F20" s="597">
        <v>103.675</v>
      </c>
      <c r="H20" s="606">
        <v>1.25</v>
      </c>
    </row>
    <row r="21" spans="1:8">
      <c r="A21" s="597">
        <v>8.625</v>
      </c>
      <c r="B21" s="597">
        <v>104.125</v>
      </c>
      <c r="C21" s="597">
        <v>104.02500000000002</v>
      </c>
      <c r="D21" s="597">
        <v>103.925</v>
      </c>
      <c r="E21" s="597">
        <v>104.07500000000002</v>
      </c>
      <c r="F21" s="597">
        <v>103.925</v>
      </c>
      <c r="H21" s="606">
        <v>1.25</v>
      </c>
    </row>
    <row r="22" spans="1:8">
      <c r="A22" s="597">
        <v>8.75</v>
      </c>
      <c r="B22" s="597">
        <v>104.25</v>
      </c>
      <c r="C22" s="597">
        <v>104.15000000000002</v>
      </c>
      <c r="D22" s="597">
        <v>104.05</v>
      </c>
      <c r="E22" s="597">
        <v>104.20000000000002</v>
      </c>
      <c r="F22" s="597">
        <v>104.05</v>
      </c>
      <c r="H22" s="606">
        <v>1.25</v>
      </c>
    </row>
    <row r="23" spans="1:8">
      <c r="A23" s="597">
        <v>8.875</v>
      </c>
      <c r="B23" s="597">
        <v>104.375</v>
      </c>
      <c r="C23" s="597">
        <v>104.27500000000002</v>
      </c>
      <c r="D23" s="597">
        <v>104.175</v>
      </c>
      <c r="E23" s="597">
        <v>104.32500000000002</v>
      </c>
      <c r="F23" s="597">
        <v>104.175</v>
      </c>
      <c r="H23" s="606">
        <v>1.25</v>
      </c>
    </row>
    <row r="24" spans="1:8">
      <c r="A24" s="597">
        <v>9</v>
      </c>
      <c r="B24" s="597">
        <v>104.5</v>
      </c>
      <c r="C24" s="597">
        <v>104.40000000000002</v>
      </c>
      <c r="D24" s="597">
        <v>104.3</v>
      </c>
      <c r="E24" s="597">
        <v>104.45000000000002</v>
      </c>
      <c r="F24" s="597">
        <v>104.3</v>
      </c>
      <c r="H24" s="606">
        <v>1.25</v>
      </c>
    </row>
    <row r="25" spans="1:8">
      <c r="A25" s="597">
        <v>9.125</v>
      </c>
      <c r="B25" s="597">
        <v>104.625</v>
      </c>
      <c r="C25" s="597">
        <v>104.52500000000002</v>
      </c>
      <c r="D25" s="597">
        <v>104.425</v>
      </c>
      <c r="E25" s="597">
        <v>104.57500000000002</v>
      </c>
      <c r="F25" s="597">
        <v>104.425</v>
      </c>
      <c r="H25" s="606">
        <v>1.25</v>
      </c>
    </row>
    <row r="26" spans="1:8">
      <c r="A26" s="597">
        <v>9.25</v>
      </c>
      <c r="B26" s="597">
        <v>104.75</v>
      </c>
      <c r="C26" s="597">
        <v>104.65000000000002</v>
      </c>
      <c r="D26" s="597">
        <v>104.55</v>
      </c>
      <c r="E26" s="597">
        <v>104.70000000000002</v>
      </c>
      <c r="F26" s="597">
        <v>104.55</v>
      </c>
      <c r="H26" s="606">
        <v>1.25</v>
      </c>
    </row>
    <row r="27" spans="1:8">
      <c r="A27" s="597">
        <v>9.375</v>
      </c>
      <c r="B27" s="597">
        <v>104.875</v>
      </c>
      <c r="C27" s="597">
        <v>104.77500000000002</v>
      </c>
      <c r="D27" s="597">
        <v>104.675</v>
      </c>
      <c r="E27" s="597">
        <v>104.82500000000002</v>
      </c>
      <c r="F27" s="597">
        <v>104.675</v>
      </c>
      <c r="H27" s="606">
        <v>1.25</v>
      </c>
    </row>
    <row r="28" spans="1:8">
      <c r="A28" s="597">
        <v>9.5</v>
      </c>
      <c r="B28" s="597">
        <v>105</v>
      </c>
      <c r="C28" s="597">
        <v>104.90000000000002</v>
      </c>
      <c r="D28" s="597">
        <v>104.8</v>
      </c>
      <c r="E28" s="597">
        <v>104.95000000000002</v>
      </c>
      <c r="F28" s="597">
        <v>104.8</v>
      </c>
      <c r="H28" s="606">
        <v>1.25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23CE-7F5A-4BD6-B5BD-D12626607841}">
  <sheetPr>
    <tabColor theme="4" tint="-0.499984740745262"/>
  </sheetPr>
  <dimension ref="A1:Z34"/>
  <sheetViews>
    <sheetView workbookViewId="0">
      <selection activeCell="P13" sqref="P13"/>
    </sheetView>
  </sheetViews>
  <sheetFormatPr defaultRowHeight="15"/>
  <cols>
    <col min="1" max="1" width="8.85546875" style="598" customWidth="1"/>
    <col min="2" max="2" width="12.7109375" style="598" customWidth="1"/>
    <col min="3" max="3" width="0.7109375" style="598" customWidth="1"/>
    <col min="4" max="4" width="0.5703125" style="598" customWidth="1"/>
    <col min="5" max="5" width="0.28515625" style="598" customWidth="1"/>
    <col min="6" max="6" width="11.7109375" style="598" customWidth="1"/>
    <col min="7" max="9" width="1" style="598" customWidth="1"/>
    <col min="10" max="10" width="8.85546875" style="598"/>
    <col min="11" max="11" width="1.5703125" style="598" customWidth="1"/>
    <col min="12" max="12" width="8.85546875" style="598"/>
    <col min="13" max="13" width="2.28515625" style="598" customWidth="1"/>
    <col min="14" max="14" width="8.85546875" style="598"/>
    <col min="15" max="15" width="2.140625" style="598" customWidth="1"/>
    <col min="16" max="16" width="8.85546875" style="598"/>
    <col min="17" max="17" width="1.7109375" style="598" customWidth="1"/>
    <col min="18" max="18" width="8.85546875" style="598"/>
    <col min="19" max="19" width="1.7109375" style="598" customWidth="1"/>
    <col min="20" max="20" width="11.7109375" style="598" customWidth="1"/>
    <col min="21" max="21" width="1.140625" style="598" customWidth="1"/>
    <col min="22" max="22" width="8.85546875" style="598"/>
    <col min="23" max="23" width="1" style="598" customWidth="1"/>
    <col min="24" max="24" width="9.7109375" style="598" customWidth="1"/>
    <col min="25" max="25" width="1.28515625" customWidth="1"/>
  </cols>
  <sheetData>
    <row r="1" spans="1:26">
      <c r="A1" s="605" t="s">
        <v>321</v>
      </c>
      <c r="L1" s="605" t="s">
        <v>480</v>
      </c>
      <c r="T1" s="605" t="s">
        <v>481</v>
      </c>
    </row>
    <row r="2" spans="1:26">
      <c r="A2" s="598" t="s">
        <v>443</v>
      </c>
      <c r="B2" s="598" t="s">
        <v>286</v>
      </c>
      <c r="F2" s="598" t="s">
        <v>444</v>
      </c>
      <c r="J2" s="605" t="s">
        <v>439</v>
      </c>
      <c r="K2" s="903"/>
      <c r="L2" s="598" t="s">
        <v>443</v>
      </c>
      <c r="N2" s="598" t="s">
        <v>286</v>
      </c>
      <c r="P2" s="598" t="s">
        <v>444</v>
      </c>
      <c r="R2" s="605" t="s">
        <v>439</v>
      </c>
      <c r="T2" s="598" t="s">
        <v>443</v>
      </c>
      <c r="V2" s="598" t="s">
        <v>286</v>
      </c>
      <c r="X2" s="598" t="s">
        <v>444</v>
      </c>
      <c r="Z2" s="598" t="s">
        <v>439</v>
      </c>
    </row>
    <row r="3" spans="1:26" ht="15" customHeight="1">
      <c r="A3" s="604">
        <v>6.75</v>
      </c>
      <c r="B3" s="604">
        <v>97.600000000000009</v>
      </c>
      <c r="C3" s="604"/>
      <c r="D3" s="604"/>
      <c r="E3" s="604"/>
      <c r="F3" s="604">
        <v>97.600000000000009</v>
      </c>
      <c r="G3" s="604"/>
      <c r="H3" s="604"/>
      <c r="J3" s="606">
        <v>1.25</v>
      </c>
      <c r="K3" s="904"/>
      <c r="L3" s="604">
        <v>6.75</v>
      </c>
      <c r="M3" s="604"/>
      <c r="N3" s="604">
        <v>97.400000000000034</v>
      </c>
      <c r="O3" s="604"/>
      <c r="P3" s="604">
        <v>97.274999999999991</v>
      </c>
      <c r="Q3" s="604"/>
      <c r="R3" s="605">
        <v>1.25</v>
      </c>
      <c r="T3" s="604">
        <v>6.75</v>
      </c>
      <c r="U3" s="604"/>
      <c r="V3" s="604">
        <v>96.400000000000034</v>
      </c>
      <c r="W3" s="604"/>
      <c r="X3" s="604">
        <v>96.274999999999991</v>
      </c>
      <c r="Z3" s="605">
        <v>1.25</v>
      </c>
    </row>
    <row r="4" spans="1:26" ht="15" customHeight="1">
      <c r="A4" s="604">
        <v>6.875</v>
      </c>
      <c r="B4" s="604">
        <v>97.95</v>
      </c>
      <c r="C4" s="604"/>
      <c r="D4" s="604"/>
      <c r="E4" s="604"/>
      <c r="F4" s="604">
        <v>97.95</v>
      </c>
      <c r="G4" s="604"/>
      <c r="H4" s="604"/>
      <c r="J4" s="606">
        <v>1.25</v>
      </c>
      <c r="K4" s="904"/>
      <c r="L4" s="604">
        <v>6.875</v>
      </c>
      <c r="M4" s="604"/>
      <c r="N4" s="604">
        <v>98.650000000000034</v>
      </c>
      <c r="O4" s="604"/>
      <c r="P4" s="604">
        <v>98.525000000000034</v>
      </c>
      <c r="Q4" s="604"/>
      <c r="R4" s="605">
        <v>1.25</v>
      </c>
      <c r="T4" s="604">
        <v>6.875</v>
      </c>
      <c r="U4" s="604"/>
      <c r="V4" s="604">
        <v>97.650000000000034</v>
      </c>
      <c r="W4" s="604"/>
      <c r="X4" s="604">
        <v>97.525000000000034</v>
      </c>
      <c r="Z4" s="605">
        <v>1.25</v>
      </c>
    </row>
    <row r="5" spans="1:26" ht="15" customHeight="1">
      <c r="A5" s="604">
        <v>6.99</v>
      </c>
      <c r="B5" s="604">
        <v>98.325000000000003</v>
      </c>
      <c r="C5" s="604"/>
      <c r="D5" s="604"/>
      <c r="E5" s="604"/>
      <c r="F5" s="604">
        <v>98.325000000000003</v>
      </c>
      <c r="G5" s="604"/>
      <c r="H5" s="604"/>
      <c r="J5" s="606">
        <v>1.25</v>
      </c>
      <c r="K5" s="904"/>
      <c r="L5" s="604">
        <v>6.99</v>
      </c>
      <c r="M5" s="604"/>
      <c r="N5" s="604">
        <v>99.650000000000034</v>
      </c>
      <c r="O5" s="604"/>
      <c r="P5" s="604">
        <v>99.525000000000034</v>
      </c>
      <c r="Q5" s="604"/>
      <c r="R5" s="605">
        <v>1.25</v>
      </c>
      <c r="T5" s="604">
        <v>6.99</v>
      </c>
      <c r="U5" s="604"/>
      <c r="V5" s="604">
        <v>98.650000000000034</v>
      </c>
      <c r="W5" s="604"/>
      <c r="X5" s="604">
        <v>98.525000000000034</v>
      </c>
      <c r="Z5" s="605">
        <v>1.25</v>
      </c>
    </row>
    <row r="6" spans="1:26" ht="14.45" customHeight="1">
      <c r="A6" s="604">
        <v>7.125</v>
      </c>
      <c r="B6" s="604">
        <v>98.7</v>
      </c>
      <c r="C6" s="604"/>
      <c r="D6" s="604"/>
      <c r="E6" s="604"/>
      <c r="F6" s="604">
        <v>98.7</v>
      </c>
      <c r="G6" s="604"/>
      <c r="H6" s="604"/>
      <c r="J6" s="606">
        <v>1.25</v>
      </c>
      <c r="K6" s="904"/>
      <c r="L6" s="604">
        <v>7.125</v>
      </c>
      <c r="M6" s="604"/>
      <c r="N6" s="604">
        <v>100.15000000000003</v>
      </c>
      <c r="O6" s="604"/>
      <c r="P6" s="604">
        <v>100.02500000000003</v>
      </c>
      <c r="Q6" s="604"/>
      <c r="R6" s="605">
        <v>1.25</v>
      </c>
      <c r="T6" s="604">
        <v>7.125</v>
      </c>
      <c r="U6" s="604"/>
      <c r="V6" s="604">
        <v>99.150000000000034</v>
      </c>
      <c r="W6" s="604"/>
      <c r="X6" s="604">
        <v>99.025000000000034</v>
      </c>
      <c r="Z6" s="605">
        <v>1.25</v>
      </c>
    </row>
    <row r="7" spans="1:26" ht="15" customHeight="1">
      <c r="A7" s="604">
        <v>7.25</v>
      </c>
      <c r="B7" s="604">
        <v>99.075000000000003</v>
      </c>
      <c r="C7" s="604"/>
      <c r="D7" s="604"/>
      <c r="E7" s="604"/>
      <c r="F7" s="604">
        <v>99.075000000000003</v>
      </c>
      <c r="G7" s="604"/>
      <c r="H7" s="604"/>
      <c r="J7" s="606">
        <v>1.25</v>
      </c>
      <c r="K7" s="904"/>
      <c r="L7" s="604">
        <v>7.25</v>
      </c>
      <c r="M7" s="604"/>
      <c r="N7" s="604">
        <v>100.52500000000003</v>
      </c>
      <c r="O7" s="604"/>
      <c r="P7" s="604">
        <v>100.40000000000003</v>
      </c>
      <c r="Q7" s="604"/>
      <c r="R7" s="605">
        <v>1.25</v>
      </c>
      <c r="T7" s="604">
        <v>7.25</v>
      </c>
      <c r="U7" s="604"/>
      <c r="V7" s="604">
        <v>99.525000000000034</v>
      </c>
      <c r="W7" s="604"/>
      <c r="X7" s="604">
        <v>99.400000000000034</v>
      </c>
      <c r="Z7" s="605">
        <v>1.25</v>
      </c>
    </row>
    <row r="8" spans="1:26" ht="15" customHeight="1">
      <c r="A8" s="604">
        <v>7.375</v>
      </c>
      <c r="B8" s="604">
        <v>99.45</v>
      </c>
      <c r="C8" s="604"/>
      <c r="D8" s="604"/>
      <c r="E8" s="604"/>
      <c r="F8" s="604">
        <v>99.45</v>
      </c>
      <c r="G8" s="604"/>
      <c r="H8" s="604"/>
      <c r="J8" s="606">
        <v>1.25</v>
      </c>
      <c r="K8" s="904"/>
      <c r="L8" s="604">
        <v>7.375</v>
      </c>
      <c r="M8" s="604"/>
      <c r="N8" s="604">
        <v>100.90000000000003</v>
      </c>
      <c r="O8" s="604"/>
      <c r="P8" s="604">
        <v>100.77500000000003</v>
      </c>
      <c r="Q8" s="604"/>
      <c r="R8" s="605">
        <v>1.25</v>
      </c>
      <c r="T8" s="604">
        <v>7.375</v>
      </c>
      <c r="U8" s="604"/>
      <c r="V8" s="604">
        <v>99.900000000000034</v>
      </c>
      <c r="W8" s="604"/>
      <c r="X8" s="604">
        <v>99.775000000000034</v>
      </c>
      <c r="Z8" s="605">
        <v>1.25</v>
      </c>
    </row>
    <row r="9" spans="1:26" ht="15" customHeight="1">
      <c r="A9" s="604">
        <v>7.5</v>
      </c>
      <c r="B9" s="604">
        <v>99.8</v>
      </c>
      <c r="C9" s="604"/>
      <c r="D9" s="604"/>
      <c r="E9" s="604"/>
      <c r="F9" s="604">
        <v>99.8</v>
      </c>
      <c r="G9" s="604"/>
      <c r="H9" s="604"/>
      <c r="J9" s="606">
        <v>1.25</v>
      </c>
      <c r="K9" s="904"/>
      <c r="L9" s="604">
        <v>7.5</v>
      </c>
      <c r="M9" s="604"/>
      <c r="N9" s="604">
        <v>101.27500000000003</v>
      </c>
      <c r="O9" s="604"/>
      <c r="P9" s="604">
        <v>101.15000000000003</v>
      </c>
      <c r="Q9" s="604"/>
      <c r="R9" s="605">
        <v>1.25</v>
      </c>
      <c r="T9" s="604">
        <v>7.5</v>
      </c>
      <c r="U9" s="604"/>
      <c r="V9" s="604">
        <v>100.27500000000003</v>
      </c>
      <c r="W9" s="604"/>
      <c r="X9" s="604">
        <v>100.15000000000003</v>
      </c>
      <c r="Z9" s="605">
        <v>1.25</v>
      </c>
    </row>
    <row r="10" spans="1:26" ht="15" customHeight="1">
      <c r="A10" s="604">
        <v>7.625</v>
      </c>
      <c r="B10" s="604">
        <v>100.175</v>
      </c>
      <c r="C10" s="604"/>
      <c r="D10" s="604"/>
      <c r="E10" s="604"/>
      <c r="F10" s="604">
        <v>100.175</v>
      </c>
      <c r="G10" s="604"/>
      <c r="H10" s="604"/>
      <c r="J10" s="606">
        <v>1.25</v>
      </c>
      <c r="K10" s="904"/>
      <c r="L10" s="604">
        <v>7.625</v>
      </c>
      <c r="M10" s="604"/>
      <c r="N10" s="604">
        <v>101.65000000000003</v>
      </c>
      <c r="O10" s="604"/>
      <c r="P10" s="604">
        <v>101.52500000000003</v>
      </c>
      <c r="Q10" s="604"/>
      <c r="R10" s="605">
        <v>1.25</v>
      </c>
      <c r="T10" s="604">
        <v>7.625</v>
      </c>
      <c r="U10" s="604"/>
      <c r="V10" s="604">
        <v>100.65000000000003</v>
      </c>
      <c r="W10" s="604"/>
      <c r="X10" s="604">
        <v>100.52500000000003</v>
      </c>
      <c r="Z10" s="605">
        <v>1.25</v>
      </c>
    </row>
    <row r="11" spans="1:26" ht="15" customHeight="1">
      <c r="A11" s="604">
        <v>7.75</v>
      </c>
      <c r="B11" s="604">
        <v>100.55</v>
      </c>
      <c r="C11" s="604"/>
      <c r="D11" s="604"/>
      <c r="E11" s="604"/>
      <c r="F11" s="604">
        <v>100.55</v>
      </c>
      <c r="G11" s="604"/>
      <c r="H11" s="604"/>
      <c r="J11" s="606">
        <v>1.25</v>
      </c>
      <c r="K11" s="904"/>
      <c r="L11" s="604">
        <v>7.75</v>
      </c>
      <c r="M11" s="604"/>
      <c r="N11" s="604">
        <v>101.90000000000003</v>
      </c>
      <c r="O11" s="604"/>
      <c r="P11" s="604">
        <v>101.77500000000003</v>
      </c>
      <c r="Q11" s="604"/>
      <c r="R11" s="605">
        <v>1.25</v>
      </c>
      <c r="T11" s="604">
        <v>7.75</v>
      </c>
      <c r="U11" s="604"/>
      <c r="V11" s="604">
        <v>100.90000000000003</v>
      </c>
      <c r="W11" s="604"/>
      <c r="X11" s="604">
        <v>100.77500000000003</v>
      </c>
      <c r="Z11" s="605">
        <v>1.25</v>
      </c>
    </row>
    <row r="12" spans="1:26" ht="15" customHeight="1">
      <c r="A12" s="604">
        <v>7.875</v>
      </c>
      <c r="B12" s="604">
        <v>100.9</v>
      </c>
      <c r="C12" s="604"/>
      <c r="D12" s="604"/>
      <c r="E12" s="604"/>
      <c r="F12" s="604">
        <v>100.9</v>
      </c>
      <c r="G12" s="604"/>
      <c r="H12" s="604"/>
      <c r="J12" s="606">
        <v>1.25</v>
      </c>
      <c r="K12" s="904"/>
      <c r="L12" s="604">
        <v>7.875</v>
      </c>
      <c r="M12" s="604"/>
      <c r="N12" s="604">
        <v>102.15000000000003</v>
      </c>
      <c r="O12" s="604"/>
      <c r="P12" s="604">
        <v>102.02500000000003</v>
      </c>
      <c r="Q12" s="604"/>
      <c r="R12" s="605">
        <v>1.25</v>
      </c>
      <c r="T12" s="604">
        <v>7.875</v>
      </c>
      <c r="U12" s="604"/>
      <c r="V12" s="604">
        <v>101.15000000000003</v>
      </c>
      <c r="W12" s="604"/>
      <c r="X12" s="604">
        <v>101.02500000000003</v>
      </c>
      <c r="Z12" s="605">
        <v>1.25</v>
      </c>
    </row>
    <row r="13" spans="1:26" ht="15" customHeight="1">
      <c r="A13" s="604">
        <v>7.99</v>
      </c>
      <c r="B13" s="604">
        <v>101.45</v>
      </c>
      <c r="C13" s="604"/>
      <c r="D13" s="604"/>
      <c r="E13" s="604"/>
      <c r="F13" s="604">
        <v>101.45</v>
      </c>
      <c r="G13" s="604"/>
      <c r="H13" s="604"/>
      <c r="J13" s="606">
        <v>1.25</v>
      </c>
      <c r="K13" s="904"/>
      <c r="L13" s="604">
        <v>7.99</v>
      </c>
      <c r="M13" s="604"/>
      <c r="N13" s="604">
        <v>102.40000000000003</v>
      </c>
      <c r="O13" s="604"/>
      <c r="P13" s="604">
        <v>102.27500000000003</v>
      </c>
      <c r="Q13" s="604"/>
      <c r="R13" s="605">
        <v>1.25</v>
      </c>
      <c r="T13" s="604">
        <v>7.99</v>
      </c>
      <c r="U13" s="604"/>
      <c r="V13" s="604">
        <v>101.40000000000003</v>
      </c>
      <c r="W13" s="604"/>
      <c r="X13" s="604">
        <v>101.27500000000003</v>
      </c>
      <c r="Z13" s="605">
        <v>1.25</v>
      </c>
    </row>
    <row r="14" spans="1:26" ht="14.45" customHeight="1">
      <c r="A14" s="604">
        <v>8.125</v>
      </c>
      <c r="B14" s="604">
        <v>101.8</v>
      </c>
      <c r="C14" s="604"/>
      <c r="D14" s="604"/>
      <c r="E14" s="604"/>
      <c r="F14" s="604">
        <v>101.8</v>
      </c>
      <c r="G14" s="604"/>
      <c r="H14" s="604"/>
      <c r="J14" s="606">
        <v>1.25</v>
      </c>
      <c r="K14" s="904"/>
      <c r="L14" s="604">
        <v>8.125</v>
      </c>
      <c r="M14" s="604"/>
      <c r="N14" s="604">
        <v>102.65000000000003</v>
      </c>
      <c r="O14" s="604"/>
      <c r="P14" s="604">
        <v>102.52500000000003</v>
      </c>
      <c r="Q14" s="604"/>
      <c r="R14" s="605">
        <v>1.25</v>
      </c>
      <c r="T14" s="604">
        <v>8.125</v>
      </c>
      <c r="U14" s="604"/>
      <c r="V14" s="604">
        <v>101.65000000000003</v>
      </c>
      <c r="W14" s="604"/>
      <c r="X14" s="604">
        <v>101.52500000000003</v>
      </c>
      <c r="Z14" s="605">
        <v>1.25</v>
      </c>
    </row>
    <row r="15" spans="1:26">
      <c r="A15" s="604">
        <v>8.25</v>
      </c>
      <c r="B15" s="604">
        <v>102.175</v>
      </c>
      <c r="C15" s="604"/>
      <c r="D15" s="604"/>
      <c r="E15" s="604"/>
      <c r="F15" s="604">
        <v>102.175</v>
      </c>
      <c r="G15" s="604"/>
      <c r="H15" s="604"/>
      <c r="J15" s="606">
        <v>1.25</v>
      </c>
      <c r="K15" s="904"/>
      <c r="L15" s="604">
        <v>8.25</v>
      </c>
      <c r="M15" s="604"/>
      <c r="N15" s="604">
        <v>102.90000000000003</v>
      </c>
      <c r="O15" s="604"/>
      <c r="P15" s="604">
        <v>102.77500000000003</v>
      </c>
      <c r="Q15" s="604"/>
      <c r="R15" s="605">
        <v>1.25</v>
      </c>
      <c r="T15" s="604">
        <v>8.25</v>
      </c>
      <c r="U15" s="604"/>
      <c r="V15" s="604">
        <v>101.90000000000003</v>
      </c>
      <c r="W15" s="604"/>
      <c r="X15" s="604">
        <v>101.77500000000003</v>
      </c>
      <c r="Z15" s="605">
        <v>1.25</v>
      </c>
    </row>
    <row r="16" spans="1:26">
      <c r="A16" s="604">
        <v>8.375</v>
      </c>
      <c r="B16" s="604">
        <v>102.4</v>
      </c>
      <c r="C16" s="604"/>
      <c r="D16" s="604"/>
      <c r="E16" s="604"/>
      <c r="F16" s="604">
        <v>102.4</v>
      </c>
      <c r="G16" s="604"/>
      <c r="H16" s="604"/>
      <c r="J16" s="606">
        <v>1.25</v>
      </c>
      <c r="K16" s="904"/>
      <c r="L16" s="604">
        <v>8.375</v>
      </c>
      <c r="M16" s="604"/>
      <c r="N16" s="604">
        <v>103.15000000000003</v>
      </c>
      <c r="O16" s="604"/>
      <c r="P16" s="604">
        <v>103.02500000000003</v>
      </c>
      <c r="Q16" s="604"/>
      <c r="R16" s="605">
        <v>1.25</v>
      </c>
      <c r="T16" s="604">
        <v>8.375</v>
      </c>
      <c r="U16" s="604"/>
      <c r="V16" s="604">
        <v>102.15000000000003</v>
      </c>
      <c r="W16" s="604"/>
      <c r="X16" s="604">
        <v>102.02500000000003</v>
      </c>
      <c r="Z16" s="605">
        <v>1.25</v>
      </c>
    </row>
    <row r="17" spans="1:26">
      <c r="A17" s="604">
        <v>8.5</v>
      </c>
      <c r="B17" s="604">
        <v>102.60000000000001</v>
      </c>
      <c r="C17" s="604"/>
      <c r="D17" s="604"/>
      <c r="E17" s="604"/>
      <c r="F17" s="604">
        <v>102.60000000000001</v>
      </c>
      <c r="G17" s="604"/>
      <c r="H17" s="604"/>
      <c r="J17" s="606">
        <v>1.25</v>
      </c>
      <c r="K17" s="904"/>
      <c r="L17" s="604">
        <v>8.5</v>
      </c>
      <c r="M17" s="604"/>
      <c r="N17" s="604">
        <v>103.40000000000003</v>
      </c>
      <c r="O17" s="604"/>
      <c r="P17" s="604">
        <v>103.27500000000003</v>
      </c>
      <c r="Q17" s="604"/>
      <c r="R17" s="605">
        <v>1.25</v>
      </c>
      <c r="T17" s="604">
        <v>8.5</v>
      </c>
      <c r="U17" s="604"/>
      <c r="V17" s="604">
        <v>102.40000000000003</v>
      </c>
      <c r="W17" s="604"/>
      <c r="X17" s="604">
        <v>102.27500000000003</v>
      </c>
      <c r="Z17" s="605">
        <v>1.25</v>
      </c>
    </row>
    <row r="18" spans="1:26">
      <c r="A18" s="604">
        <v>8.625</v>
      </c>
      <c r="B18" s="604">
        <v>102.77500000000001</v>
      </c>
      <c r="C18" s="604"/>
      <c r="D18" s="604"/>
      <c r="E18" s="604"/>
      <c r="F18" s="604">
        <v>102.77500000000001</v>
      </c>
      <c r="G18" s="604"/>
      <c r="H18" s="604"/>
      <c r="J18" s="606">
        <v>1.25</v>
      </c>
      <c r="K18" s="904"/>
      <c r="L18" s="604">
        <v>8.625</v>
      </c>
      <c r="M18" s="604"/>
      <c r="N18" s="604">
        <v>103.65000000000003</v>
      </c>
      <c r="O18" s="604"/>
      <c r="P18" s="604">
        <v>103.52500000000003</v>
      </c>
      <c r="Q18" s="604"/>
      <c r="R18" s="605">
        <v>1.25</v>
      </c>
      <c r="T18" s="604">
        <v>8.625</v>
      </c>
      <c r="U18" s="604"/>
      <c r="V18" s="604">
        <v>102.65000000000003</v>
      </c>
      <c r="W18" s="604"/>
      <c r="X18" s="604">
        <v>102.52500000000003</v>
      </c>
      <c r="Z18" s="605">
        <v>1.25</v>
      </c>
    </row>
    <row r="19" spans="1:26">
      <c r="A19" s="604">
        <v>8.75</v>
      </c>
      <c r="B19" s="604">
        <v>102.97500000000001</v>
      </c>
      <c r="C19" s="604"/>
      <c r="D19" s="604"/>
      <c r="E19" s="604"/>
      <c r="F19" s="604">
        <v>102.97500000000001</v>
      </c>
      <c r="G19" s="604"/>
      <c r="H19" s="604"/>
      <c r="J19" s="606">
        <v>1.25</v>
      </c>
      <c r="K19" s="904"/>
      <c r="L19" s="604">
        <v>8.75</v>
      </c>
      <c r="M19" s="604"/>
      <c r="N19" s="604">
        <v>103.90000000000003</v>
      </c>
      <c r="O19" s="604"/>
      <c r="P19" s="604">
        <v>103.77500000000003</v>
      </c>
      <c r="Q19" s="604"/>
      <c r="R19" s="605">
        <v>1.25</v>
      </c>
      <c r="T19" s="604">
        <v>8.75</v>
      </c>
      <c r="U19" s="604"/>
      <c r="V19" s="604">
        <v>102.90000000000003</v>
      </c>
      <c r="W19" s="604"/>
      <c r="X19" s="604">
        <v>102.77500000000003</v>
      </c>
      <c r="Z19" s="605">
        <v>1.25</v>
      </c>
    </row>
    <row r="20" spans="1:26">
      <c r="A20" s="604">
        <v>8.875</v>
      </c>
      <c r="B20" s="604">
        <v>103.15</v>
      </c>
      <c r="C20" s="604"/>
      <c r="D20" s="604"/>
      <c r="E20" s="604"/>
      <c r="F20" s="604">
        <v>103.15</v>
      </c>
      <c r="G20" s="604"/>
      <c r="H20" s="604"/>
      <c r="J20" s="606">
        <v>1.25</v>
      </c>
      <c r="K20" s="904"/>
      <c r="L20" s="604">
        <v>8.875</v>
      </c>
      <c r="M20" s="604"/>
      <c r="N20" s="604">
        <v>104.15000000000003</v>
      </c>
      <c r="O20" s="604"/>
      <c r="P20" s="604">
        <v>104.02500000000003</v>
      </c>
      <c r="Q20" s="604"/>
      <c r="R20" s="605">
        <v>1.25</v>
      </c>
      <c r="T20" s="604">
        <v>8.875</v>
      </c>
      <c r="U20" s="604"/>
      <c r="V20" s="604">
        <v>103.15000000000003</v>
      </c>
      <c r="W20" s="604"/>
      <c r="X20" s="604">
        <v>103.02500000000003</v>
      </c>
      <c r="Z20" s="605">
        <v>1.25</v>
      </c>
    </row>
    <row r="21" spans="1:26">
      <c r="A21" s="604">
        <v>8.99</v>
      </c>
      <c r="B21" s="604">
        <v>103.325</v>
      </c>
      <c r="C21" s="604"/>
      <c r="D21" s="604"/>
      <c r="E21" s="604"/>
      <c r="F21" s="604">
        <v>103.325</v>
      </c>
      <c r="G21" s="604"/>
      <c r="H21" s="604"/>
      <c r="J21" s="606">
        <v>1.25</v>
      </c>
      <c r="K21" s="904"/>
      <c r="L21" s="604">
        <v>8.99</v>
      </c>
      <c r="M21" s="604"/>
      <c r="N21" s="604">
        <v>104.40000000000003</v>
      </c>
      <c r="O21" s="604"/>
      <c r="P21" s="604">
        <v>104.27500000000003</v>
      </c>
      <c r="Q21" s="604"/>
      <c r="R21" s="605">
        <v>1.25</v>
      </c>
      <c r="T21" s="604">
        <v>8.99</v>
      </c>
      <c r="U21" s="604"/>
      <c r="V21" s="604">
        <v>103.40000000000003</v>
      </c>
      <c r="W21" s="604"/>
      <c r="X21" s="604">
        <v>103.27500000000003</v>
      </c>
      <c r="Z21" s="605">
        <v>1.25</v>
      </c>
    </row>
    <row r="22" spans="1:26">
      <c r="A22" s="604">
        <v>9.125</v>
      </c>
      <c r="B22" s="604">
        <v>103.5</v>
      </c>
      <c r="C22" s="604"/>
      <c r="D22" s="604"/>
      <c r="E22" s="604"/>
      <c r="F22" s="604">
        <v>103.5</v>
      </c>
      <c r="G22" s="604"/>
      <c r="H22" s="604"/>
      <c r="J22" s="606">
        <v>1.25</v>
      </c>
      <c r="K22" s="904"/>
      <c r="L22" s="604">
        <v>9.125</v>
      </c>
      <c r="M22" s="604"/>
      <c r="N22" s="604">
        <v>104.65000000000003</v>
      </c>
      <c r="O22" s="604"/>
      <c r="P22" s="604">
        <v>104.52500000000003</v>
      </c>
      <c r="Q22" s="604"/>
      <c r="R22" s="605">
        <v>1.25</v>
      </c>
      <c r="T22" s="604">
        <v>9.125</v>
      </c>
      <c r="U22" s="604"/>
      <c r="V22" s="604">
        <v>103.65000000000003</v>
      </c>
      <c r="W22" s="604"/>
      <c r="X22" s="604">
        <v>103.52500000000003</v>
      </c>
      <c r="Z22" s="605">
        <v>1.25</v>
      </c>
    </row>
    <row r="23" spans="1:26">
      <c r="A23" s="604">
        <v>9.25</v>
      </c>
      <c r="B23" s="604">
        <v>103.65</v>
      </c>
      <c r="C23" s="604"/>
      <c r="D23" s="604"/>
      <c r="E23" s="604"/>
      <c r="F23" s="604">
        <v>103.65</v>
      </c>
      <c r="G23" s="604"/>
      <c r="H23" s="604"/>
      <c r="J23" s="606">
        <v>1.25</v>
      </c>
      <c r="K23" s="904"/>
      <c r="L23" s="604">
        <v>9.25</v>
      </c>
      <c r="M23" s="604"/>
      <c r="N23" s="604">
        <v>104.90000000000003</v>
      </c>
      <c r="O23" s="604"/>
      <c r="P23" s="604">
        <v>104.77500000000003</v>
      </c>
      <c r="Q23" s="604"/>
      <c r="R23" s="605">
        <v>1.25</v>
      </c>
      <c r="T23" s="604">
        <v>9.25</v>
      </c>
      <c r="U23" s="604"/>
      <c r="V23" s="604">
        <v>103.90000000000003</v>
      </c>
      <c r="W23" s="604"/>
      <c r="X23" s="604">
        <v>103.77500000000003</v>
      </c>
      <c r="Z23" s="605">
        <v>1.25</v>
      </c>
    </row>
    <row r="24" spans="1:26">
      <c r="A24" s="604">
        <v>9.375</v>
      </c>
      <c r="B24" s="604">
        <v>103.825</v>
      </c>
      <c r="C24" s="604"/>
      <c r="D24" s="604"/>
      <c r="E24" s="604"/>
      <c r="F24" s="604">
        <v>103.825</v>
      </c>
      <c r="G24" s="604"/>
      <c r="H24" s="604"/>
      <c r="J24" s="606">
        <v>1.25</v>
      </c>
      <c r="K24" s="904"/>
      <c r="L24" s="604">
        <v>9.375</v>
      </c>
      <c r="M24" s="604"/>
      <c r="N24" s="604">
        <v>105.15000000000003</v>
      </c>
      <c r="O24" s="604"/>
      <c r="P24" s="604">
        <v>105.02500000000003</v>
      </c>
      <c r="Q24" s="604"/>
      <c r="R24" s="605">
        <v>1.25</v>
      </c>
      <c r="T24" s="604">
        <v>9.375</v>
      </c>
      <c r="U24" s="604"/>
      <c r="V24" s="604">
        <v>104.15000000000003</v>
      </c>
      <c r="W24" s="604"/>
      <c r="X24" s="604">
        <v>104.02500000000003</v>
      </c>
      <c r="Z24" s="605">
        <v>1.25</v>
      </c>
    </row>
    <row r="25" spans="1:26">
      <c r="A25" s="598" t="s">
        <v>445</v>
      </c>
      <c r="B25" s="598" t="s">
        <v>445</v>
      </c>
      <c r="F25" s="598" t="s">
        <v>445</v>
      </c>
      <c r="L25" s="604">
        <v>9.5</v>
      </c>
      <c r="M25" s="604"/>
      <c r="N25" s="604">
        <v>105.40000000000003</v>
      </c>
      <c r="O25" s="604"/>
      <c r="P25" s="604">
        <v>105.27500000000003</v>
      </c>
      <c r="Q25" s="604"/>
      <c r="R25" s="605">
        <v>1.25</v>
      </c>
      <c r="T25" s="604">
        <v>9.5</v>
      </c>
      <c r="U25" s="604"/>
      <c r="V25" s="604">
        <v>104.40000000000003</v>
      </c>
      <c r="W25" s="604"/>
      <c r="X25" s="604">
        <v>104.27500000000003</v>
      </c>
      <c r="Z25" s="605">
        <v>1.25</v>
      </c>
    </row>
    <row r="26" spans="1:26">
      <c r="A26" s="598" t="s">
        <v>445</v>
      </c>
      <c r="B26" s="598" t="s">
        <v>445</v>
      </c>
      <c r="F26" s="598" t="s">
        <v>445</v>
      </c>
      <c r="L26" s="604">
        <v>9.625</v>
      </c>
      <c r="M26" s="604"/>
      <c r="N26" s="604">
        <v>105.65000000000003</v>
      </c>
      <c r="O26" s="604"/>
      <c r="P26" s="604">
        <v>105.52500000000003</v>
      </c>
      <c r="Q26" s="604"/>
      <c r="R26" s="605">
        <v>1.25</v>
      </c>
      <c r="T26" s="604">
        <v>9.625</v>
      </c>
      <c r="U26" s="604"/>
      <c r="V26" s="604">
        <v>104.65000000000003</v>
      </c>
      <c r="W26" s="604"/>
      <c r="X26" s="604">
        <v>104.52500000000003</v>
      </c>
      <c r="Z26" s="605">
        <v>1.25</v>
      </c>
    </row>
    <row r="27" spans="1:26">
      <c r="L27" s="604">
        <v>9.75</v>
      </c>
      <c r="M27" s="604"/>
      <c r="N27" s="604">
        <v>105.90000000000003</v>
      </c>
      <c r="O27" s="604"/>
      <c r="P27" s="604">
        <v>105.77500000000003</v>
      </c>
      <c r="Q27" s="604"/>
      <c r="R27" s="605">
        <v>1.25</v>
      </c>
      <c r="T27" s="604">
        <v>9.75</v>
      </c>
      <c r="U27" s="604"/>
      <c r="V27" s="604">
        <v>104.90000000000003</v>
      </c>
      <c r="W27" s="604"/>
      <c r="X27" s="604">
        <v>104.77500000000003</v>
      </c>
      <c r="Z27" s="605">
        <v>1.25</v>
      </c>
    </row>
    <row r="28" spans="1:26">
      <c r="L28" s="604">
        <v>9.875</v>
      </c>
      <c r="M28" s="604"/>
      <c r="N28" s="604">
        <v>106.15000000000003</v>
      </c>
      <c r="O28" s="604"/>
      <c r="P28" s="604">
        <v>106.02500000000003</v>
      </c>
      <c r="Q28" s="604"/>
      <c r="R28" s="605">
        <v>1.25</v>
      </c>
      <c r="T28" s="604">
        <v>9.875</v>
      </c>
      <c r="U28" s="604"/>
      <c r="V28" s="604">
        <v>105.15000000000003</v>
      </c>
      <c r="W28" s="604"/>
      <c r="X28" s="604">
        <v>105.02500000000003</v>
      </c>
      <c r="Z28" s="605">
        <v>1.25</v>
      </c>
    </row>
    <row r="29" spans="1:26">
      <c r="L29" s="604">
        <v>9.99</v>
      </c>
      <c r="M29" s="604"/>
      <c r="N29" s="604">
        <v>106.40000000000003</v>
      </c>
      <c r="O29" s="604"/>
      <c r="P29" s="604">
        <v>106.27500000000003</v>
      </c>
      <c r="Q29" s="604"/>
      <c r="R29" s="605">
        <v>1.25</v>
      </c>
      <c r="T29" s="604">
        <v>9.99</v>
      </c>
      <c r="U29" s="604"/>
      <c r="V29" s="604">
        <v>105.40000000000003</v>
      </c>
      <c r="W29" s="604"/>
      <c r="X29" s="604">
        <v>105.27500000000003</v>
      </c>
      <c r="Z29" s="605">
        <v>1.25</v>
      </c>
    </row>
    <row r="30" spans="1:26">
      <c r="L30" s="604">
        <v>10.125</v>
      </c>
      <c r="M30" s="604"/>
      <c r="N30" s="604">
        <v>106.65000000000003</v>
      </c>
      <c r="O30" s="604"/>
      <c r="P30" s="604">
        <v>106.52500000000003</v>
      </c>
      <c r="Q30" s="604"/>
      <c r="R30" s="605">
        <v>1.25</v>
      </c>
      <c r="T30" s="604">
        <v>10.125</v>
      </c>
      <c r="U30" s="604"/>
      <c r="V30" s="604">
        <v>105.65000000000003</v>
      </c>
      <c r="W30" s="604"/>
      <c r="X30" s="604">
        <v>105.52500000000003</v>
      </c>
      <c r="Z30" s="605">
        <v>1.25</v>
      </c>
    </row>
    <row r="31" spans="1:26">
      <c r="L31" s="604">
        <v>10.25</v>
      </c>
      <c r="M31" s="604"/>
      <c r="N31" s="604">
        <v>106.90000000000002</v>
      </c>
      <c r="O31" s="604"/>
      <c r="P31" s="604">
        <v>106.77500000000002</v>
      </c>
      <c r="Q31" s="604"/>
      <c r="R31" s="605">
        <v>1.25</v>
      </c>
      <c r="T31" s="604">
        <v>10.25</v>
      </c>
      <c r="U31" s="604"/>
      <c r="V31" s="604">
        <v>105.90000000000002</v>
      </c>
      <c r="W31" s="604"/>
      <c r="X31" s="604">
        <v>105.77500000000002</v>
      </c>
      <c r="Z31" s="605">
        <v>1.25</v>
      </c>
    </row>
    <row r="32" spans="1:26">
      <c r="L32" s="604">
        <v>10.375</v>
      </c>
      <c r="M32" s="604"/>
      <c r="N32" s="604">
        <v>107.15000000000002</v>
      </c>
      <c r="O32" s="604"/>
      <c r="P32" s="604">
        <v>107.02500000000002</v>
      </c>
      <c r="Q32" s="604"/>
      <c r="R32" s="605">
        <v>1.25</v>
      </c>
      <c r="T32" s="604">
        <v>10.375</v>
      </c>
      <c r="U32" s="604"/>
      <c r="V32" s="604">
        <v>106.15000000000002</v>
      </c>
      <c r="W32" s="604"/>
      <c r="X32" s="604">
        <v>106.02500000000002</v>
      </c>
      <c r="Z32" s="605">
        <v>1.25</v>
      </c>
    </row>
    <row r="33" spans="12:16">
      <c r="L33" s="598" t="s">
        <v>445</v>
      </c>
      <c r="N33" s="598" t="s">
        <v>445</v>
      </c>
      <c r="P33" s="598" t="s">
        <v>445</v>
      </c>
    </row>
    <row r="34" spans="12:16">
      <c r="L34" s="598" t="s">
        <v>445</v>
      </c>
      <c r="N34" s="598" t="s">
        <v>445</v>
      </c>
      <c r="P34" s="598" t="s">
        <v>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Phinanceus Con_Gov-NZ</vt:lpstr>
      <vt:lpstr>NewRez Calc Sheet</vt:lpstr>
      <vt:lpstr>PHH Calc Sheet</vt:lpstr>
      <vt:lpstr>NewRez LLPA Grid</vt:lpstr>
      <vt:lpstr>Howard U DSCR</vt:lpstr>
      <vt:lpstr>Howard U Alt</vt:lpstr>
      <vt:lpstr>Hampton U DSCR</vt:lpstr>
      <vt:lpstr>Hampton U Expanded</vt:lpstr>
      <vt:lpstr>Hampton U Non-Prime</vt:lpstr>
      <vt:lpstr>Wholesale Con-Gov-PHH</vt:lpstr>
      <vt:lpstr>HU DSCR Calc</vt:lpstr>
      <vt:lpstr>HU Alt Calc</vt:lpstr>
      <vt:lpstr>Hampton Calcs</vt:lpstr>
      <vt:lpstr>'Phinanceus Con_Gov-NZ'!Print_Area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Mike.Falce</dc:creator>
  <cp:lastModifiedBy>Michael Falce</cp:lastModifiedBy>
  <cp:lastPrinted>2023-05-16T14:45:16Z</cp:lastPrinted>
  <dcterms:created xsi:type="dcterms:W3CDTF">2023-04-26T20:17:40Z</dcterms:created>
  <dcterms:modified xsi:type="dcterms:W3CDTF">2023-05-24T15:09:33Z</dcterms:modified>
</cp:coreProperties>
</file>